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chartsheets/sheet3.xml" ContentType="application/vnd.openxmlformats-officedocument.spreadsheetml.chartsheet+xml"/>
  <Override PartName="/xl/drawings/drawing11.xml" ContentType="application/vnd.openxmlformats-officedocument.drawing+xml"/>
  <Override PartName="/xl/chartsheets/sheet4.xml" ContentType="application/vnd.openxmlformats-officedocument.spreadsheetml.chartsheet+xml"/>
  <Override PartName="/xl/drawings/drawing13.xml" ContentType="application/vnd.openxmlformats-officedocument.drawing+xml"/>
  <Override PartName="/xl/chartsheets/sheet5.xml" ContentType="application/vnd.openxmlformats-officedocument.spreadsheetml.chart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72" windowWidth="19488" windowHeight="10164" firstSheet="2" activeTab="10"/>
  </bookViews>
  <sheets>
    <sheet name="Dia-X-U-Y-I" sheetId="1" r:id="rId1"/>
    <sheet name="Widerstand-Be-X-I-Y-U" sheetId="2" r:id="rId2"/>
    <sheet name="Tabelle1-M1" sheetId="3" r:id="rId3"/>
    <sheet name="Tabelle-leer" sheetId="4" r:id="rId4"/>
    <sheet name="Tab-Gruppe-1" sheetId="5" r:id="rId5"/>
    <sheet name="Tab-Gruppe-2" sheetId="6" r:id="rId6"/>
    <sheet name="Tab-Gruppe-3" sheetId="7" r:id="rId7"/>
    <sheet name="Tab-Gruppe-4" sheetId="8" r:id="rId8"/>
    <sheet name="Lehrdiagramm-1" sheetId="9" r:id="rId9"/>
    <sheet name="Lehrdiagramm2" sheetId="10" r:id="rId10"/>
    <sheet name="Diagramm2-Ersatz" sheetId="11" r:id="rId11"/>
  </sheets>
  <definedNames/>
  <calcPr fullCalcOnLoad="1"/>
</workbook>
</file>

<file path=xl/sharedStrings.xml><?xml version="1.0" encoding="utf-8"?>
<sst xmlns="http://schemas.openxmlformats.org/spreadsheetml/2006/main" count="192" uniqueCount="42">
  <si>
    <t>Spannung</t>
  </si>
  <si>
    <t>Netzteil</t>
  </si>
  <si>
    <t>Amperemeter</t>
  </si>
  <si>
    <t>Voltmeter-Lampe</t>
  </si>
  <si>
    <t>Voltmeter Widerstand</t>
  </si>
  <si>
    <t>in Ampere, A</t>
  </si>
  <si>
    <t>in Volt, V</t>
  </si>
  <si>
    <t>Strom I</t>
  </si>
  <si>
    <t>Spannung U</t>
  </si>
  <si>
    <t xml:space="preserve">Spannung </t>
  </si>
  <si>
    <t>R</t>
  </si>
  <si>
    <t>P</t>
  </si>
  <si>
    <r>
      <t xml:space="preserve"> W</t>
    </r>
    <r>
      <rPr>
        <sz val="10"/>
        <rFont val="Arial"/>
        <family val="0"/>
      </rPr>
      <t xml:space="preserve"> =Ohm = V/A</t>
    </r>
  </si>
  <si>
    <t xml:space="preserve"> W = VA = J/s</t>
  </si>
  <si>
    <t>Widerstand Widerstand</t>
  </si>
  <si>
    <t>Widerstand Lampe</t>
  </si>
  <si>
    <t>Leistung am Widerstand</t>
  </si>
  <si>
    <t>Pgemessen</t>
  </si>
  <si>
    <t>Pnetzteil</t>
  </si>
  <si>
    <t>Wrkungsgrad</t>
  </si>
  <si>
    <t>Excel-Versuch-E-Lehre-2018-04-27 V2</t>
  </si>
  <si>
    <t>Datei:</t>
  </si>
  <si>
    <t>R  -Lampe</t>
  </si>
  <si>
    <t>R - Widerstand</t>
  </si>
  <si>
    <t>Widerstand der Lampe</t>
  </si>
  <si>
    <t>Widerstand  des Widerstandes</t>
  </si>
  <si>
    <t>Leistung an der Lampe</t>
  </si>
  <si>
    <t xml:space="preserve">P  - Lampe </t>
  </si>
  <si>
    <t>P  Lampe</t>
  </si>
  <si>
    <t>Summe P-Lampe und P-Widerstand</t>
  </si>
  <si>
    <t>W</t>
  </si>
  <si>
    <t>Pnetzteil=Pn</t>
  </si>
  <si>
    <t>Pgemessen=Pgem</t>
  </si>
  <si>
    <t>Pgem/Pn</t>
  </si>
  <si>
    <t>W/W = oE</t>
  </si>
  <si>
    <t>Spannung Widerstand + Spannung Lampe</t>
  </si>
  <si>
    <t>V</t>
  </si>
  <si>
    <t>eta</t>
  </si>
  <si>
    <t>Spannungsverlust</t>
  </si>
  <si>
    <t>Delta U = Spannung Netzteil - (Summe Teilspannungen)</t>
  </si>
  <si>
    <t>U - Summe Teilspannungen</t>
  </si>
  <si>
    <t>Tunih-E-Lehre-Excel-V5-2018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</si>
</sst>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4">
    <font>
      <sz val="10"/>
      <name val="Arial"/>
      <family val="0"/>
    </font>
    <font>
      <sz val="8"/>
      <name val="Arial"/>
      <family val="0"/>
    </font>
    <font>
      <sz val="10"/>
      <name val="GreekC_IV50"/>
      <family val="0"/>
    </font>
    <font>
      <sz val="18"/>
      <name val="Arial"/>
      <family val="0"/>
    </font>
    <font>
      <b/>
      <sz val="10"/>
      <name val="Arial"/>
      <family val="0"/>
    </font>
    <font>
      <sz val="16"/>
      <name val="Arial"/>
      <family val="2"/>
    </font>
    <font>
      <sz val="16"/>
      <color indexed="12"/>
      <name val="Arial"/>
      <family val="2"/>
    </font>
    <font>
      <sz val="16"/>
      <color indexed="10"/>
      <name val="Arial"/>
      <family val="2"/>
    </font>
    <font>
      <b/>
      <sz val="12"/>
      <name val="Arial"/>
      <family val="0"/>
    </font>
    <font>
      <sz val="10.75"/>
      <name val="Arial"/>
      <family val="0"/>
    </font>
    <font>
      <sz val="8.75"/>
      <name val="Arial"/>
      <family val="2"/>
    </font>
    <font>
      <sz val="12"/>
      <name val="Arial"/>
      <family val="2"/>
    </font>
    <font>
      <sz val="10"/>
      <color indexed="12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13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chartsheet" Target="chartsheets/sheet3.xml" /><Relationship Id="rId10" Type="http://schemas.openxmlformats.org/officeDocument/2006/relationships/chartsheet" Target="chartsheets/sheet4.xml" /><Relationship Id="rId11" Type="http://schemas.openxmlformats.org/officeDocument/2006/relationships/chartsheet" Target="chartsheets/sheet5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Strom I  als Funktion der Spannung f(U) - Strom -Y-Achse  Spannung-X-Achse</a:t>
            </a:r>
          </a:p>
        </c:rich>
      </c:tx>
      <c:layout>
        <c:manualLayout>
          <c:xMode val="factor"/>
          <c:yMode val="factor"/>
          <c:x val="-0.14575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065"/>
          <c:w val="0.856"/>
          <c:h val="0.839"/>
        </c:manualLayout>
      </c:layout>
      <c:scatterChart>
        <c:scatterStyle val="lineMarker"/>
        <c:varyColors val="0"/>
        <c:ser>
          <c:idx val="0"/>
          <c:order val="0"/>
          <c:tx>
            <c:strRef>
              <c:f>'Tabelle1-M1'!$B$4:$B$6</c:f>
              <c:strCache>
                <c:ptCount val="1"/>
                <c:pt idx="0">
                  <c:v>Netzteil Spannung U in Volt, 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'Tabelle1-M1'!$B$7:$B$22</c:f>
              <c:numCach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xVal>
          <c:yVal>
            <c:numRef>
              <c:f>'Tabelle1-M1'!$C$7:$C$21</c:f>
              <c:numCache>
                <c:ptCount val="15"/>
                <c:pt idx="0">
                  <c:v>1E-05</c:v>
                </c:pt>
                <c:pt idx="1">
                  <c:v>0.01</c:v>
                </c:pt>
                <c:pt idx="2">
                  <c:v>0.04</c:v>
                </c:pt>
                <c:pt idx="3">
                  <c:v>0.05</c:v>
                </c:pt>
                <c:pt idx="4">
                  <c:v>0.07</c:v>
                </c:pt>
                <c:pt idx="5">
                  <c:v>0.08</c:v>
                </c:pt>
                <c:pt idx="6">
                  <c:v>0.1</c:v>
                </c:pt>
                <c:pt idx="7">
                  <c:v>0.11</c:v>
                </c:pt>
                <c:pt idx="8">
                  <c:v>0.13</c:v>
                </c:pt>
                <c:pt idx="9">
                  <c:v>0.14</c:v>
                </c:pt>
                <c:pt idx="10">
                  <c:v>0.16</c:v>
                </c:pt>
                <c:pt idx="11">
                  <c:v>0.17</c:v>
                </c:pt>
                <c:pt idx="12">
                  <c:v>0.18</c:v>
                </c:pt>
                <c:pt idx="13">
                  <c:v>0.2</c:v>
                </c:pt>
                <c:pt idx="14">
                  <c:v>0.21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'Tabelle1-M1'!$D$4:$D$6</c:f>
              <c:strCache>
                <c:ptCount val="1"/>
                <c:pt idx="0">
                  <c:v>Voltmeter-Lampe Spannung  in Volt, 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'Tabelle1-M1'!$D$7:$D$21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0.1</c:v>
                </c:pt>
                <c:pt idx="3">
                  <c:v>0.03</c:v>
                </c:pt>
                <c:pt idx="4">
                  <c:v>0.3</c:v>
                </c:pt>
                <c:pt idx="5">
                  <c:v>0.6</c:v>
                </c:pt>
                <c:pt idx="6">
                  <c:v>0.9</c:v>
                </c:pt>
                <c:pt idx="7">
                  <c:v>1.2</c:v>
                </c:pt>
                <c:pt idx="8">
                  <c:v>1.5</c:v>
                </c:pt>
                <c:pt idx="9">
                  <c:v>1.8</c:v>
                </c:pt>
                <c:pt idx="10">
                  <c:v>2.15</c:v>
                </c:pt>
                <c:pt idx="11">
                  <c:v>2.6</c:v>
                </c:pt>
                <c:pt idx="12">
                  <c:v>3.1</c:v>
                </c:pt>
                <c:pt idx="13">
                  <c:v>3.5</c:v>
                </c:pt>
                <c:pt idx="14">
                  <c:v>4</c:v>
                </c:pt>
              </c:numCache>
            </c:numRef>
          </c:xVal>
          <c:yVal>
            <c:numRef>
              <c:f>'Tabelle1-M1'!$C$7:$C$21</c:f>
              <c:numCache>
                <c:ptCount val="15"/>
                <c:pt idx="0">
                  <c:v>1E-05</c:v>
                </c:pt>
                <c:pt idx="1">
                  <c:v>0.01</c:v>
                </c:pt>
                <c:pt idx="2">
                  <c:v>0.04</c:v>
                </c:pt>
                <c:pt idx="3">
                  <c:v>0.05</c:v>
                </c:pt>
                <c:pt idx="4">
                  <c:v>0.07</c:v>
                </c:pt>
                <c:pt idx="5">
                  <c:v>0.08</c:v>
                </c:pt>
                <c:pt idx="6">
                  <c:v>0.1</c:v>
                </c:pt>
                <c:pt idx="7">
                  <c:v>0.11</c:v>
                </c:pt>
                <c:pt idx="8">
                  <c:v>0.13</c:v>
                </c:pt>
                <c:pt idx="9">
                  <c:v>0.14</c:v>
                </c:pt>
                <c:pt idx="10">
                  <c:v>0.16</c:v>
                </c:pt>
                <c:pt idx="11">
                  <c:v>0.17</c:v>
                </c:pt>
                <c:pt idx="12">
                  <c:v>0.18</c:v>
                </c:pt>
                <c:pt idx="13">
                  <c:v>0.2</c:v>
                </c:pt>
                <c:pt idx="14">
                  <c:v>0.21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'Tabelle1-M1'!$E$4:$E$6</c:f>
              <c:strCache>
                <c:ptCount val="1"/>
                <c:pt idx="0">
                  <c:v>Voltmeter Widerstand Spannung in Volt, 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'Tabelle1-M1'!$E$7:$E$21</c:f>
              <c:numCache>
                <c:ptCount val="15"/>
                <c:pt idx="0">
                  <c:v>0</c:v>
                </c:pt>
                <c:pt idx="1">
                  <c:v>0.6</c:v>
                </c:pt>
                <c:pt idx="2">
                  <c:v>1.6</c:v>
                </c:pt>
                <c:pt idx="3">
                  <c:v>2.5</c:v>
                </c:pt>
                <c:pt idx="4">
                  <c:v>3.1</c:v>
                </c:pt>
                <c:pt idx="5">
                  <c:v>4</c:v>
                </c:pt>
                <c:pt idx="6">
                  <c:v>4.6</c:v>
                </c:pt>
                <c:pt idx="7">
                  <c:v>5.2</c:v>
                </c:pt>
                <c:pt idx="8">
                  <c:v>6</c:v>
                </c:pt>
                <c:pt idx="9">
                  <c:v>6.5</c:v>
                </c:pt>
                <c:pt idx="10">
                  <c:v>7.2</c:v>
                </c:pt>
                <c:pt idx="11">
                  <c:v>8</c:v>
                </c:pt>
                <c:pt idx="12">
                  <c:v>8.5</c:v>
                </c:pt>
                <c:pt idx="13">
                  <c:v>9</c:v>
                </c:pt>
                <c:pt idx="14">
                  <c:v>9.5</c:v>
                </c:pt>
              </c:numCache>
            </c:numRef>
          </c:xVal>
          <c:yVal>
            <c:numRef>
              <c:f>'Tabelle1-M1'!$C$7:$C$20</c:f>
              <c:numCache>
                <c:ptCount val="14"/>
                <c:pt idx="0">
                  <c:v>1E-05</c:v>
                </c:pt>
                <c:pt idx="1">
                  <c:v>0.01</c:v>
                </c:pt>
                <c:pt idx="2">
                  <c:v>0.04</c:v>
                </c:pt>
                <c:pt idx="3">
                  <c:v>0.05</c:v>
                </c:pt>
                <c:pt idx="4">
                  <c:v>0.07</c:v>
                </c:pt>
                <c:pt idx="5">
                  <c:v>0.08</c:v>
                </c:pt>
                <c:pt idx="6">
                  <c:v>0.1</c:v>
                </c:pt>
                <c:pt idx="7">
                  <c:v>0.11</c:v>
                </c:pt>
                <c:pt idx="8">
                  <c:v>0.13</c:v>
                </c:pt>
                <c:pt idx="9">
                  <c:v>0.14</c:v>
                </c:pt>
                <c:pt idx="10">
                  <c:v>0.16</c:v>
                </c:pt>
                <c:pt idx="11">
                  <c:v>0.17</c:v>
                </c:pt>
                <c:pt idx="12">
                  <c:v>0.18</c:v>
                </c:pt>
                <c:pt idx="13">
                  <c:v>0.2</c:v>
                </c:pt>
              </c:numCache>
            </c:numRef>
          </c:yVal>
          <c:smooth val="0"/>
        </c:ser>
        <c:axId val="59702504"/>
        <c:axId val="451625"/>
      </c:scatterChart>
      <c:valAx>
        <c:axId val="59702504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Spannung in Volt 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51625"/>
        <c:crosses val="autoZero"/>
        <c:crossBetween val="midCat"/>
        <c:dispUnits/>
        <c:majorUnit val="1"/>
        <c:minorUnit val="0.2"/>
      </c:valAx>
      <c:valAx>
        <c:axId val="4516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Strom in Ampere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970250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7"/>
          <c:y val="0.0145"/>
          <c:w val="0.29775"/>
          <c:h val="0.15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Strom I  als Funktion der Spannung f(U)</a:t>
            </a:r>
          </a:p>
        </c:rich>
      </c:tx>
      <c:layout>
        <c:manualLayout>
          <c:xMode val="factor"/>
          <c:yMode val="factor"/>
          <c:x val="-0.27375"/>
          <c:y val="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0945"/>
          <c:w val="0.86275"/>
          <c:h val="0.86725"/>
        </c:manualLayout>
      </c:layout>
      <c:scatterChart>
        <c:scatterStyle val="smoothMarker"/>
        <c:varyColors val="0"/>
        <c:ser>
          <c:idx val="2"/>
          <c:order val="0"/>
          <c:tx>
            <c:strRef>
              <c:f>'Tabelle1-M1'!$E$4:$E$6</c:f>
              <c:strCache>
                <c:ptCount val="1"/>
                <c:pt idx="0">
                  <c:v>Voltmeter Widerstand Spannung in Volt, 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'Tabelle1-M1'!$E$7:$E$21</c:f>
              <c:numCache>
                <c:ptCount val="14"/>
                <c:pt idx="0">
                  <c:v>0</c:v>
                </c:pt>
                <c:pt idx="1">
                  <c:v>0.6</c:v>
                </c:pt>
                <c:pt idx="2">
                  <c:v>1.6</c:v>
                </c:pt>
                <c:pt idx="3">
                  <c:v>2.5</c:v>
                </c:pt>
                <c:pt idx="4">
                  <c:v>3.1</c:v>
                </c:pt>
                <c:pt idx="5">
                  <c:v>4</c:v>
                </c:pt>
                <c:pt idx="6">
                  <c:v>4.6</c:v>
                </c:pt>
                <c:pt idx="7">
                  <c:v>5.2</c:v>
                </c:pt>
                <c:pt idx="8">
                  <c:v>6</c:v>
                </c:pt>
                <c:pt idx="9">
                  <c:v>6.5</c:v>
                </c:pt>
                <c:pt idx="10">
                  <c:v>7.2</c:v>
                </c:pt>
                <c:pt idx="11">
                  <c:v>8</c:v>
                </c:pt>
                <c:pt idx="12">
                  <c:v>8.5</c:v>
                </c:pt>
                <c:pt idx="13">
                  <c:v>9</c:v>
                </c:pt>
              </c:numCache>
            </c:numRef>
          </c:xVal>
          <c:yVal>
            <c:numRef>
              <c:f>'Tabelle1-M1'!$C$7:$C$20</c:f>
              <c:numCache>
                <c:ptCount val="14"/>
                <c:pt idx="0">
                  <c:v>1E-05</c:v>
                </c:pt>
                <c:pt idx="1">
                  <c:v>0.01</c:v>
                </c:pt>
                <c:pt idx="2">
                  <c:v>0.04</c:v>
                </c:pt>
                <c:pt idx="3">
                  <c:v>0.05</c:v>
                </c:pt>
                <c:pt idx="4">
                  <c:v>0.07</c:v>
                </c:pt>
                <c:pt idx="5">
                  <c:v>0.08</c:v>
                </c:pt>
                <c:pt idx="6">
                  <c:v>0.1</c:v>
                </c:pt>
                <c:pt idx="7">
                  <c:v>0.11</c:v>
                </c:pt>
                <c:pt idx="8">
                  <c:v>0.13</c:v>
                </c:pt>
                <c:pt idx="9">
                  <c:v>0.14</c:v>
                </c:pt>
                <c:pt idx="10">
                  <c:v>0.16</c:v>
                </c:pt>
                <c:pt idx="11">
                  <c:v>0.17</c:v>
                </c:pt>
                <c:pt idx="12">
                  <c:v>0.18</c:v>
                </c:pt>
                <c:pt idx="13">
                  <c:v>0.2</c:v>
                </c:pt>
              </c:numCache>
            </c:numRef>
          </c:yVal>
          <c:smooth val="1"/>
        </c:ser>
        <c:axId val="3285570"/>
        <c:axId val="29570131"/>
      </c:scatterChart>
      <c:valAx>
        <c:axId val="3285570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Spannung in Volt 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/>
            </a:ln>
          </c:spPr>
        </c:majorGridlines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9570131"/>
        <c:crosses val="autoZero"/>
        <c:crossBetween val="midCat"/>
        <c:dispUnits/>
        <c:majorUnit val="1"/>
        <c:minorUnit val="0.2"/>
      </c:valAx>
      <c:valAx>
        <c:axId val="295701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Strom in Ampere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/>
            </a:ln>
          </c:spPr>
        </c:majorGridlines>
        <c:min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28557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'Tabelle1-M1'!$B$4:$B$6</c:f>
              <c:strCache>
                <c:ptCount val="1"/>
                <c:pt idx="0">
                  <c:v>Netzteil Spannung U in Volt, 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'Tabelle1-M1'!$C$7:$C$21</c:f>
              <c:numCache>
                <c:ptCount val="15"/>
                <c:pt idx="0">
                  <c:v>1E-05</c:v>
                </c:pt>
                <c:pt idx="1">
                  <c:v>0.01</c:v>
                </c:pt>
                <c:pt idx="2">
                  <c:v>0.04</c:v>
                </c:pt>
                <c:pt idx="3">
                  <c:v>0.05</c:v>
                </c:pt>
                <c:pt idx="4">
                  <c:v>0.07</c:v>
                </c:pt>
                <c:pt idx="5">
                  <c:v>0.08</c:v>
                </c:pt>
                <c:pt idx="6">
                  <c:v>0.1</c:v>
                </c:pt>
                <c:pt idx="7">
                  <c:v>0.11</c:v>
                </c:pt>
                <c:pt idx="8">
                  <c:v>0.13</c:v>
                </c:pt>
                <c:pt idx="9">
                  <c:v>0.14</c:v>
                </c:pt>
                <c:pt idx="10">
                  <c:v>0.16</c:v>
                </c:pt>
                <c:pt idx="11">
                  <c:v>0.17</c:v>
                </c:pt>
                <c:pt idx="12">
                  <c:v>0.18</c:v>
                </c:pt>
                <c:pt idx="13">
                  <c:v>0.2</c:v>
                </c:pt>
                <c:pt idx="14">
                  <c:v>0.21</c:v>
                </c:pt>
              </c:numCache>
            </c:numRef>
          </c:xVal>
          <c:yVal>
            <c:numRef>
              <c:f>'Tabelle1-M1'!$B$7:$B$21</c:f>
              <c:numCach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'Tabelle1-M1'!$D$4:$D$6</c:f>
              <c:strCache>
                <c:ptCount val="1"/>
                <c:pt idx="0">
                  <c:v>Voltmeter-Lampe Spannung  in Volt, 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'Tabelle1-M1'!$C$7:$C$21</c:f>
              <c:numCache>
                <c:ptCount val="15"/>
                <c:pt idx="0">
                  <c:v>1E-05</c:v>
                </c:pt>
                <c:pt idx="1">
                  <c:v>0.01</c:v>
                </c:pt>
                <c:pt idx="2">
                  <c:v>0.04</c:v>
                </c:pt>
                <c:pt idx="3">
                  <c:v>0.05</c:v>
                </c:pt>
                <c:pt idx="4">
                  <c:v>0.07</c:v>
                </c:pt>
                <c:pt idx="5">
                  <c:v>0.08</c:v>
                </c:pt>
                <c:pt idx="6">
                  <c:v>0.1</c:v>
                </c:pt>
                <c:pt idx="7">
                  <c:v>0.11</c:v>
                </c:pt>
                <c:pt idx="8">
                  <c:v>0.13</c:v>
                </c:pt>
                <c:pt idx="9">
                  <c:v>0.14</c:v>
                </c:pt>
                <c:pt idx="10">
                  <c:v>0.16</c:v>
                </c:pt>
                <c:pt idx="11">
                  <c:v>0.17</c:v>
                </c:pt>
                <c:pt idx="12">
                  <c:v>0.18</c:v>
                </c:pt>
                <c:pt idx="13">
                  <c:v>0.2</c:v>
                </c:pt>
                <c:pt idx="14">
                  <c:v>0.21</c:v>
                </c:pt>
              </c:numCache>
            </c:numRef>
          </c:xVal>
          <c:yVal>
            <c:numRef>
              <c:f>'Tabelle1-M1'!$D$7:$D$21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0.1</c:v>
                </c:pt>
                <c:pt idx="3">
                  <c:v>0.03</c:v>
                </c:pt>
                <c:pt idx="4">
                  <c:v>0.3</c:v>
                </c:pt>
                <c:pt idx="5">
                  <c:v>0.6</c:v>
                </c:pt>
                <c:pt idx="6">
                  <c:v>0.9</c:v>
                </c:pt>
                <c:pt idx="7">
                  <c:v>1.2</c:v>
                </c:pt>
                <c:pt idx="8">
                  <c:v>1.5</c:v>
                </c:pt>
                <c:pt idx="9">
                  <c:v>1.8</c:v>
                </c:pt>
                <c:pt idx="10">
                  <c:v>2.15</c:v>
                </c:pt>
                <c:pt idx="11">
                  <c:v>2.6</c:v>
                </c:pt>
                <c:pt idx="12">
                  <c:v>3.1</c:v>
                </c:pt>
                <c:pt idx="13">
                  <c:v>3.5</c:v>
                </c:pt>
                <c:pt idx="14">
                  <c:v>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'Tabelle1-M1'!$E$4:$E$6</c:f>
              <c:strCache>
                <c:ptCount val="1"/>
                <c:pt idx="0">
                  <c:v>Voltmeter Widerstand Spannung in Volt, 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trendlineType val="linear"/>
            <c:dispEq val="0"/>
            <c:dispRSqr val="0"/>
          </c:trendline>
          <c:xVal>
            <c:numRef>
              <c:f>'Tabelle1-M1'!$C$7:$C$21</c:f>
              <c:numCache>
                <c:ptCount val="15"/>
                <c:pt idx="0">
                  <c:v>1E-05</c:v>
                </c:pt>
                <c:pt idx="1">
                  <c:v>0.01</c:v>
                </c:pt>
                <c:pt idx="2">
                  <c:v>0.04</c:v>
                </c:pt>
                <c:pt idx="3">
                  <c:v>0.05</c:v>
                </c:pt>
                <c:pt idx="4">
                  <c:v>0.07</c:v>
                </c:pt>
                <c:pt idx="5">
                  <c:v>0.08</c:v>
                </c:pt>
                <c:pt idx="6">
                  <c:v>0.1</c:v>
                </c:pt>
                <c:pt idx="7">
                  <c:v>0.11</c:v>
                </c:pt>
                <c:pt idx="8">
                  <c:v>0.13</c:v>
                </c:pt>
                <c:pt idx="9">
                  <c:v>0.14</c:v>
                </c:pt>
                <c:pt idx="10">
                  <c:v>0.16</c:v>
                </c:pt>
                <c:pt idx="11">
                  <c:v>0.17</c:v>
                </c:pt>
                <c:pt idx="12">
                  <c:v>0.18</c:v>
                </c:pt>
                <c:pt idx="13">
                  <c:v>0.2</c:v>
                </c:pt>
                <c:pt idx="14">
                  <c:v>0.21</c:v>
                </c:pt>
              </c:numCache>
            </c:numRef>
          </c:xVal>
          <c:yVal>
            <c:numRef>
              <c:f>'Tabelle1-M1'!$E$7:$E$21</c:f>
              <c:numCache>
                <c:ptCount val="15"/>
                <c:pt idx="0">
                  <c:v>0</c:v>
                </c:pt>
                <c:pt idx="1">
                  <c:v>0.6</c:v>
                </c:pt>
                <c:pt idx="2">
                  <c:v>1.6</c:v>
                </c:pt>
                <c:pt idx="3">
                  <c:v>2.5</c:v>
                </c:pt>
                <c:pt idx="4">
                  <c:v>3.1</c:v>
                </c:pt>
                <c:pt idx="5">
                  <c:v>4</c:v>
                </c:pt>
                <c:pt idx="6">
                  <c:v>4.6</c:v>
                </c:pt>
                <c:pt idx="7">
                  <c:v>5.2</c:v>
                </c:pt>
                <c:pt idx="8">
                  <c:v>6</c:v>
                </c:pt>
                <c:pt idx="9">
                  <c:v>6.5</c:v>
                </c:pt>
                <c:pt idx="10">
                  <c:v>7.2</c:v>
                </c:pt>
                <c:pt idx="11">
                  <c:v>8</c:v>
                </c:pt>
                <c:pt idx="12">
                  <c:v>8.5</c:v>
                </c:pt>
                <c:pt idx="13">
                  <c:v>9</c:v>
                </c:pt>
                <c:pt idx="14">
                  <c:v>9.5</c:v>
                </c:pt>
              </c:numCache>
            </c:numRef>
          </c:yVal>
          <c:smooth val="0"/>
        </c:ser>
        <c:axId val="64804588"/>
        <c:axId val="46370381"/>
      </c:scatterChart>
      <c:valAx>
        <c:axId val="64804588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Strom in Ampere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6370381"/>
        <c:crosses val="autoZero"/>
        <c:crossBetween val="midCat"/>
        <c:dispUnits/>
      </c:valAx>
      <c:valAx>
        <c:axId val="463703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Spannung in Volt 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480458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Strom X-Achse und Spannung - Y-Achse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'Tabelle1-M1'!$B$4:$B$6</c:f>
              <c:strCache>
                <c:ptCount val="1"/>
                <c:pt idx="0">
                  <c:v>Netzteil Spannung U in Volt, V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'Tabelle1-M1'!$C$7:$C$21</c:f>
              <c:numCache>
                <c:ptCount val="15"/>
                <c:pt idx="0">
                  <c:v>1E-05</c:v>
                </c:pt>
                <c:pt idx="1">
                  <c:v>0.01</c:v>
                </c:pt>
                <c:pt idx="2">
                  <c:v>0.04</c:v>
                </c:pt>
                <c:pt idx="3">
                  <c:v>0.05</c:v>
                </c:pt>
                <c:pt idx="4">
                  <c:v>0.07</c:v>
                </c:pt>
                <c:pt idx="5">
                  <c:v>0.08</c:v>
                </c:pt>
                <c:pt idx="6">
                  <c:v>0.1</c:v>
                </c:pt>
                <c:pt idx="7">
                  <c:v>0.11</c:v>
                </c:pt>
                <c:pt idx="8">
                  <c:v>0.13</c:v>
                </c:pt>
                <c:pt idx="9">
                  <c:v>0.14</c:v>
                </c:pt>
                <c:pt idx="10">
                  <c:v>0.16</c:v>
                </c:pt>
                <c:pt idx="11">
                  <c:v>0.17</c:v>
                </c:pt>
                <c:pt idx="12">
                  <c:v>0.18</c:v>
                </c:pt>
                <c:pt idx="13">
                  <c:v>0.2</c:v>
                </c:pt>
                <c:pt idx="14">
                  <c:v>0.21</c:v>
                </c:pt>
              </c:numCache>
            </c:numRef>
          </c:xVal>
          <c:yVal>
            <c:numRef>
              <c:f>'Tabelle1-M1'!$B$7:$B$21</c:f>
              <c:numCach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'Tabelle1-M1'!$D$4:$D$6</c:f>
              <c:strCache>
                <c:ptCount val="1"/>
                <c:pt idx="0">
                  <c:v>Voltmeter-Lampe Spannung  in Volt, 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'Tabelle1-M1'!$C$7:$C$21</c:f>
              <c:numCache>
                <c:ptCount val="15"/>
                <c:pt idx="0">
                  <c:v>1E-05</c:v>
                </c:pt>
                <c:pt idx="1">
                  <c:v>0.01</c:v>
                </c:pt>
                <c:pt idx="2">
                  <c:v>0.04</c:v>
                </c:pt>
                <c:pt idx="3">
                  <c:v>0.05</c:v>
                </c:pt>
                <c:pt idx="4">
                  <c:v>0.07</c:v>
                </c:pt>
                <c:pt idx="5">
                  <c:v>0.08</c:v>
                </c:pt>
                <c:pt idx="6">
                  <c:v>0.1</c:v>
                </c:pt>
                <c:pt idx="7">
                  <c:v>0.11</c:v>
                </c:pt>
                <c:pt idx="8">
                  <c:v>0.13</c:v>
                </c:pt>
                <c:pt idx="9">
                  <c:v>0.14</c:v>
                </c:pt>
                <c:pt idx="10">
                  <c:v>0.16</c:v>
                </c:pt>
                <c:pt idx="11">
                  <c:v>0.17</c:v>
                </c:pt>
                <c:pt idx="12">
                  <c:v>0.18</c:v>
                </c:pt>
                <c:pt idx="13">
                  <c:v>0.2</c:v>
                </c:pt>
                <c:pt idx="14">
                  <c:v>0.21</c:v>
                </c:pt>
              </c:numCache>
            </c:numRef>
          </c:xVal>
          <c:yVal>
            <c:numRef>
              <c:f>'Tabelle1-M1'!$D$7:$D$21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0.1</c:v>
                </c:pt>
                <c:pt idx="3">
                  <c:v>0.03</c:v>
                </c:pt>
                <c:pt idx="4">
                  <c:v>0.3</c:v>
                </c:pt>
                <c:pt idx="5">
                  <c:v>0.6</c:v>
                </c:pt>
                <c:pt idx="6">
                  <c:v>0.9</c:v>
                </c:pt>
                <c:pt idx="7">
                  <c:v>1.2</c:v>
                </c:pt>
                <c:pt idx="8">
                  <c:v>1.5</c:v>
                </c:pt>
                <c:pt idx="9">
                  <c:v>1.8</c:v>
                </c:pt>
                <c:pt idx="10">
                  <c:v>2.15</c:v>
                </c:pt>
                <c:pt idx="11">
                  <c:v>2.6</c:v>
                </c:pt>
                <c:pt idx="12">
                  <c:v>3.1</c:v>
                </c:pt>
                <c:pt idx="13">
                  <c:v>3.5</c:v>
                </c:pt>
                <c:pt idx="14">
                  <c:v>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'Tabelle1-M1'!$E$4:$E$6</c:f>
              <c:strCache>
                <c:ptCount val="1"/>
                <c:pt idx="0">
                  <c:v>Voltmeter Widerstand Spannung in Volt, 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trendlineType val="linear"/>
            <c:dispEq val="0"/>
            <c:dispRSqr val="0"/>
          </c:trendline>
          <c:xVal>
            <c:numRef>
              <c:f>'Tabelle1-M1'!$C$7:$C$21</c:f>
              <c:numCache>
                <c:ptCount val="15"/>
                <c:pt idx="0">
                  <c:v>1E-05</c:v>
                </c:pt>
                <c:pt idx="1">
                  <c:v>0.01</c:v>
                </c:pt>
                <c:pt idx="2">
                  <c:v>0.04</c:v>
                </c:pt>
                <c:pt idx="3">
                  <c:v>0.05</c:v>
                </c:pt>
                <c:pt idx="4">
                  <c:v>0.07</c:v>
                </c:pt>
                <c:pt idx="5">
                  <c:v>0.08</c:v>
                </c:pt>
                <c:pt idx="6">
                  <c:v>0.1</c:v>
                </c:pt>
                <c:pt idx="7">
                  <c:v>0.11</c:v>
                </c:pt>
                <c:pt idx="8">
                  <c:v>0.13</c:v>
                </c:pt>
                <c:pt idx="9">
                  <c:v>0.14</c:v>
                </c:pt>
                <c:pt idx="10">
                  <c:v>0.16</c:v>
                </c:pt>
                <c:pt idx="11">
                  <c:v>0.17</c:v>
                </c:pt>
                <c:pt idx="12">
                  <c:v>0.18</c:v>
                </c:pt>
                <c:pt idx="13">
                  <c:v>0.2</c:v>
                </c:pt>
                <c:pt idx="14">
                  <c:v>0.21</c:v>
                </c:pt>
              </c:numCache>
            </c:numRef>
          </c:xVal>
          <c:yVal>
            <c:numRef>
              <c:f>'Tabelle1-M1'!$E$7:$E$21</c:f>
              <c:numCache>
                <c:ptCount val="15"/>
                <c:pt idx="0">
                  <c:v>0</c:v>
                </c:pt>
                <c:pt idx="1">
                  <c:v>0.6</c:v>
                </c:pt>
                <c:pt idx="2">
                  <c:v>1.6</c:v>
                </c:pt>
                <c:pt idx="3">
                  <c:v>2.5</c:v>
                </c:pt>
                <c:pt idx="4">
                  <c:v>3.1</c:v>
                </c:pt>
                <c:pt idx="5">
                  <c:v>4</c:v>
                </c:pt>
                <c:pt idx="6">
                  <c:v>4.6</c:v>
                </c:pt>
                <c:pt idx="7">
                  <c:v>5.2</c:v>
                </c:pt>
                <c:pt idx="8">
                  <c:v>6</c:v>
                </c:pt>
                <c:pt idx="9">
                  <c:v>6.5</c:v>
                </c:pt>
                <c:pt idx="10">
                  <c:v>7.2</c:v>
                </c:pt>
                <c:pt idx="11">
                  <c:v>8</c:v>
                </c:pt>
                <c:pt idx="12">
                  <c:v>8.5</c:v>
                </c:pt>
                <c:pt idx="13">
                  <c:v>9</c:v>
                </c:pt>
                <c:pt idx="14">
                  <c:v>9.5</c:v>
                </c:pt>
              </c:numCache>
            </c:numRef>
          </c:yVal>
          <c:smooth val="0"/>
        </c:ser>
        <c:axId val="4064626"/>
        <c:axId val="36581635"/>
      </c:scatterChart>
      <c:valAx>
        <c:axId val="4064626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Strom in Ampere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6581635"/>
        <c:crosses val="autoZero"/>
        <c:crossBetween val="midCat"/>
        <c:dispUnits/>
      </c:valAx>
      <c:valAx>
        <c:axId val="365816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Spannung in Volt 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064626"/>
        <c:crosses val="autoZero"/>
        <c:crossBetween val="midCat"/>
        <c:dispUnits/>
        <c:majorUnit val="1"/>
        <c:minorUnit val="0.5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'Tabelle1-M1'!$B$4:$B$6</c:f>
              <c:strCache>
                <c:ptCount val="1"/>
                <c:pt idx="0">
                  <c:v>Netzteil Spannung U in Volt, 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'Tabelle1-M1'!$B$7:$B$22</c:f>
              <c:numCache/>
            </c:numRef>
          </c:xVal>
          <c:yVal>
            <c:numRef>
              <c:f>'Tabelle1-M1'!$C$7:$C$21</c:f>
              <c:numCache/>
            </c:numRef>
          </c:yVal>
          <c:smooth val="0"/>
        </c:ser>
        <c:ser>
          <c:idx val="1"/>
          <c:order val="1"/>
          <c:tx>
            <c:strRef>
              <c:f>'Tabelle1-M1'!$D$4:$D$6</c:f>
              <c:strCache>
                <c:ptCount val="1"/>
                <c:pt idx="0">
                  <c:v>Voltmeter-Lampe Spannung  in Volt, 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'Tabelle1-M1'!$D$7:$D$21</c:f>
              <c:numCache/>
            </c:numRef>
          </c:xVal>
          <c:yVal>
            <c:numRef>
              <c:f>'Tabelle1-M1'!$C$7:$C$21</c:f>
              <c:numCache/>
            </c:numRef>
          </c:yVal>
          <c:smooth val="0"/>
        </c:ser>
        <c:ser>
          <c:idx val="2"/>
          <c:order val="2"/>
          <c:tx>
            <c:strRef>
              <c:f>'Tabelle1-M1'!$E$4:$E$6</c:f>
              <c:strCache>
                <c:ptCount val="1"/>
                <c:pt idx="0">
                  <c:v>Voltmeter Widerstand Spannung in Volt, 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'Tabelle1-M1'!$E$7:$E$21</c:f>
              <c:numCache/>
            </c:numRef>
          </c:xVal>
          <c:yVal>
            <c:numRef>
              <c:f>'Tabelle1-M1'!$C$7:$C$20</c:f>
              <c:numCache/>
            </c:numRef>
          </c:yVal>
          <c:smooth val="0"/>
        </c:ser>
        <c:axId val="60799260"/>
        <c:axId val="10322429"/>
      </c:scatterChart>
      <c:valAx>
        <c:axId val="607992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Spannung in Volt 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322429"/>
        <c:crosses val="autoZero"/>
        <c:crossBetween val="midCat"/>
        <c:dispUnits/>
      </c:valAx>
      <c:valAx>
        <c:axId val="103224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Strom in Ampere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79926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'Tabelle1-M1'!$B$4:$B$6</c:f>
              <c:strCache>
                <c:ptCount val="1"/>
                <c:pt idx="0">
                  <c:v>Netzteil Spannung U in Volt, 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'Tabelle1-M1'!$C$7:$C$21</c:f>
              <c:numCache/>
            </c:numRef>
          </c:xVal>
          <c:yVal>
            <c:numRef>
              <c:f>'Tabelle1-M1'!$B$7:$B$21</c:f>
              <c:numCache/>
            </c:numRef>
          </c:yVal>
          <c:smooth val="0"/>
        </c:ser>
        <c:ser>
          <c:idx val="1"/>
          <c:order val="1"/>
          <c:tx>
            <c:strRef>
              <c:f>'Tabelle1-M1'!$D$4:$D$6</c:f>
              <c:strCache>
                <c:ptCount val="1"/>
                <c:pt idx="0">
                  <c:v>Voltmeter-Lampe Spannung  in Volt, 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'Tabelle1-M1'!$C$7:$C$21</c:f>
              <c:numCache/>
            </c:numRef>
          </c:xVal>
          <c:yVal>
            <c:numRef>
              <c:f>'Tabelle1-M1'!$D$7:$D$21</c:f>
              <c:numCache/>
            </c:numRef>
          </c:yVal>
          <c:smooth val="0"/>
        </c:ser>
        <c:ser>
          <c:idx val="2"/>
          <c:order val="2"/>
          <c:tx>
            <c:strRef>
              <c:f>'Tabelle1-M1'!$E$4:$E$6</c:f>
              <c:strCache>
                <c:ptCount val="1"/>
                <c:pt idx="0">
                  <c:v>Voltmeter Widerstand Spannung in Volt, 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'Tabelle1-M1'!$C$7:$C$21</c:f>
              <c:numCache/>
            </c:numRef>
          </c:xVal>
          <c:yVal>
            <c:numRef>
              <c:f>'Tabelle1-M1'!$E$7:$E$21</c:f>
              <c:numCache/>
            </c:numRef>
          </c:yVal>
          <c:smooth val="0"/>
        </c:ser>
        <c:axId val="25792998"/>
        <c:axId val="30810391"/>
      </c:scatterChart>
      <c:valAx>
        <c:axId val="25792998"/>
        <c:scaling>
          <c:orientation val="minMax"/>
          <c:max val="0.2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Strom in Ampere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810391"/>
        <c:crosses val="autoZero"/>
        <c:crossBetween val="midCat"/>
        <c:dispUnits/>
        <c:majorUnit val="1"/>
      </c:valAx>
      <c:valAx>
        <c:axId val="308103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Spannung in Volt 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79299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'Tab-Gruppe-1'!$B$4:$B$6</c:f>
              <c:strCache>
                <c:ptCount val="1"/>
                <c:pt idx="0">
                  <c:v>Netzteil Spannung U in Volt, 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'Tab-Gruppe-1'!$B$7:$B$22</c:f>
              <c:numCache/>
            </c:numRef>
          </c:xVal>
          <c:yVal>
            <c:numRef>
              <c:f>'Tab-Gruppe-1'!$C$7:$C$27</c:f>
              <c:numCache/>
            </c:numRef>
          </c:yVal>
          <c:smooth val="0"/>
        </c:ser>
        <c:ser>
          <c:idx val="1"/>
          <c:order val="1"/>
          <c:tx>
            <c:strRef>
              <c:f>'Tab-Gruppe-1'!$D$4:$D$6</c:f>
              <c:strCache>
                <c:ptCount val="1"/>
                <c:pt idx="0">
                  <c:v>Voltmeter-Lampe Spannung  in Volt, 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'Tab-Gruppe-1'!$D$7:$D$27</c:f>
              <c:numCache/>
            </c:numRef>
          </c:xVal>
          <c:yVal>
            <c:numRef>
              <c:f>'Tab-Gruppe-1'!$C$7:$C$27</c:f>
              <c:numCache/>
            </c:numRef>
          </c:yVal>
          <c:smooth val="0"/>
        </c:ser>
        <c:ser>
          <c:idx val="2"/>
          <c:order val="2"/>
          <c:tx>
            <c:strRef>
              <c:f>'Tab-Gruppe-1'!$E$4:$E$6</c:f>
              <c:strCache>
                <c:ptCount val="1"/>
                <c:pt idx="0">
                  <c:v>Voltmeter Widerstand Spannung in Volt, 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'Tab-Gruppe-1'!$E$7:$E$27</c:f>
              <c:numCache/>
            </c:numRef>
          </c:xVal>
          <c:yVal>
            <c:numRef>
              <c:f>'Tab-Gruppe-1'!$C$7:$C$20</c:f>
              <c:numCache/>
            </c:numRef>
          </c:yVal>
          <c:smooth val="0"/>
        </c:ser>
        <c:axId val="8858064"/>
        <c:axId val="12613713"/>
      </c:scatterChart>
      <c:valAx>
        <c:axId val="8858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Spannung in Volt 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613713"/>
        <c:crosses val="autoZero"/>
        <c:crossBetween val="midCat"/>
        <c:dispUnits/>
      </c:valAx>
      <c:valAx>
        <c:axId val="126137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Strom in Ampere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85806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'Tab-Gruppe-2'!$B$4:$B$6</c:f>
              <c:strCache>
                <c:ptCount val="1"/>
                <c:pt idx="0">
                  <c:v>Netzteil Spannung U in Volt, 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'Tab-Gruppe-2'!$B$7:$B$22</c:f>
              <c:numCache/>
            </c:numRef>
          </c:xVal>
          <c:yVal>
            <c:numRef>
              <c:f>'Tab-Gruppe-2'!$C$7:$C$21</c:f>
              <c:numCache/>
            </c:numRef>
          </c:yVal>
          <c:smooth val="0"/>
        </c:ser>
        <c:ser>
          <c:idx val="1"/>
          <c:order val="1"/>
          <c:tx>
            <c:strRef>
              <c:f>'Tab-Gruppe-2'!$D$4:$D$6</c:f>
              <c:strCache>
                <c:ptCount val="1"/>
                <c:pt idx="0">
                  <c:v>Voltmeter-Lampe Spannung  in Volt, 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'Tab-Gruppe-2'!$D$7:$D$21</c:f>
              <c:numCache/>
            </c:numRef>
          </c:xVal>
          <c:yVal>
            <c:numRef>
              <c:f>'Tab-Gruppe-2'!$C$7:$C$21</c:f>
              <c:numCache/>
            </c:numRef>
          </c:yVal>
          <c:smooth val="0"/>
        </c:ser>
        <c:ser>
          <c:idx val="2"/>
          <c:order val="2"/>
          <c:tx>
            <c:strRef>
              <c:f>'Tab-Gruppe-2'!$E$4:$E$6</c:f>
              <c:strCache>
                <c:ptCount val="1"/>
                <c:pt idx="0">
                  <c:v>Voltmeter Widerstand Spannung in Volt, 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'Tab-Gruppe-2'!$E$7:$E$21</c:f>
              <c:numCache/>
            </c:numRef>
          </c:xVal>
          <c:yVal>
            <c:numRef>
              <c:f>'Tab-Gruppe-2'!$C$7:$C$20</c:f>
              <c:numCache/>
            </c:numRef>
          </c:yVal>
          <c:smooth val="0"/>
        </c:ser>
        <c:axId val="46414554"/>
        <c:axId val="15077803"/>
      </c:scatterChart>
      <c:valAx>
        <c:axId val="464145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Spannung in Volt 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077803"/>
        <c:crosses val="autoZero"/>
        <c:crossBetween val="midCat"/>
        <c:dispUnits/>
      </c:valAx>
      <c:valAx>
        <c:axId val="150778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Strom in Ampere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41455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'Tab-Gruppe-3'!$B$4:$B$6</c:f>
              <c:strCache>
                <c:ptCount val="1"/>
                <c:pt idx="0">
                  <c:v>Netzteil Spannung U in Volt, 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'Tab-Gruppe-3'!$B$7:$B$22</c:f>
              <c:numCache/>
            </c:numRef>
          </c:xVal>
          <c:yVal>
            <c:numRef>
              <c:f>'Tab-Gruppe-3'!$C$7:$C$21</c:f>
              <c:numCache/>
            </c:numRef>
          </c:yVal>
          <c:smooth val="0"/>
        </c:ser>
        <c:ser>
          <c:idx val="1"/>
          <c:order val="1"/>
          <c:tx>
            <c:strRef>
              <c:f>'Tab-Gruppe-3'!$D$4:$D$6</c:f>
              <c:strCache>
                <c:ptCount val="1"/>
                <c:pt idx="0">
                  <c:v>Voltmeter-Lampe Spannung  in Volt, 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'Tab-Gruppe-3'!$D$7:$D$21</c:f>
              <c:numCache/>
            </c:numRef>
          </c:xVal>
          <c:yVal>
            <c:numRef>
              <c:f>'Tab-Gruppe-3'!$C$7:$C$21</c:f>
              <c:numCache/>
            </c:numRef>
          </c:yVal>
          <c:smooth val="0"/>
        </c:ser>
        <c:ser>
          <c:idx val="2"/>
          <c:order val="2"/>
          <c:tx>
            <c:strRef>
              <c:f>'Tab-Gruppe-3'!$E$4:$E$6</c:f>
              <c:strCache>
                <c:ptCount val="1"/>
                <c:pt idx="0">
                  <c:v>Voltmeter Widerstand Spannung in Volt, 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'Tab-Gruppe-3'!$E$7:$E$21</c:f>
              <c:numCache/>
            </c:numRef>
          </c:xVal>
          <c:yVal>
            <c:numRef>
              <c:f>'Tab-Gruppe-3'!$C$7:$C$20</c:f>
              <c:numCache/>
            </c:numRef>
          </c:yVal>
          <c:smooth val="0"/>
        </c:ser>
        <c:axId val="1482500"/>
        <c:axId val="13342501"/>
      </c:scatterChart>
      <c:valAx>
        <c:axId val="14825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Spannung in Volt 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342501"/>
        <c:crosses val="autoZero"/>
        <c:crossBetween val="midCat"/>
        <c:dispUnits/>
      </c:valAx>
      <c:valAx>
        <c:axId val="133425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Strom in Ampere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8250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'Tab-Gruppe-4'!$B$4:$B$6</c:f>
              <c:strCache>
                <c:ptCount val="1"/>
                <c:pt idx="0">
                  <c:v>Netzteil Spannung U in Volt, 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'Tab-Gruppe-4'!$B$7:$B$22</c:f>
              <c:numCache/>
            </c:numRef>
          </c:xVal>
          <c:yVal>
            <c:numRef>
              <c:f>'Tab-Gruppe-4'!$C$7:$C$21</c:f>
              <c:numCache/>
            </c:numRef>
          </c:yVal>
          <c:smooth val="0"/>
        </c:ser>
        <c:ser>
          <c:idx val="1"/>
          <c:order val="1"/>
          <c:tx>
            <c:strRef>
              <c:f>'Tab-Gruppe-4'!$D$4:$D$6</c:f>
              <c:strCache>
                <c:ptCount val="1"/>
                <c:pt idx="0">
                  <c:v>Voltmeter-Lampe Spannung  in Volt, 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'Tab-Gruppe-4'!$D$7:$D$21</c:f>
              <c:numCache/>
            </c:numRef>
          </c:xVal>
          <c:yVal>
            <c:numRef>
              <c:f>'Tab-Gruppe-4'!$C$7:$C$21</c:f>
              <c:numCache/>
            </c:numRef>
          </c:yVal>
          <c:smooth val="0"/>
        </c:ser>
        <c:ser>
          <c:idx val="2"/>
          <c:order val="2"/>
          <c:tx>
            <c:strRef>
              <c:f>'Tab-Gruppe-4'!$E$4:$E$6</c:f>
              <c:strCache>
                <c:ptCount val="1"/>
                <c:pt idx="0">
                  <c:v>Voltmeter Widerstand Spannung in Volt, 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'Tab-Gruppe-4'!$E$7:$E$21</c:f>
              <c:numCache/>
            </c:numRef>
          </c:xVal>
          <c:yVal>
            <c:numRef>
              <c:f>'Tab-Gruppe-4'!$C$7:$C$20</c:f>
              <c:numCache/>
            </c:numRef>
          </c:yVal>
          <c:smooth val="0"/>
        </c:ser>
        <c:axId val="52973646"/>
        <c:axId val="7000767"/>
      </c:scatterChart>
      <c:valAx>
        <c:axId val="529736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Spannung in Volt 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000767"/>
        <c:crosses val="autoZero"/>
        <c:crossBetween val="midCat"/>
        <c:dispUnits/>
      </c:valAx>
      <c:valAx>
        <c:axId val="70007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Strom in Ampere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97364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Messprotokoll für Versuch Widerstand, Spannungen als Funktion des Stromes</a:t>
            </a:r>
          </a:p>
        </c:rich>
      </c:tx>
      <c:layout>
        <c:manualLayout>
          <c:xMode val="factor"/>
          <c:yMode val="factor"/>
          <c:x val="-0.076"/>
          <c:y val="0.02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0955"/>
          <c:w val="0.77675"/>
          <c:h val="0.84875"/>
        </c:manualLayout>
      </c:layout>
      <c:scatterChart>
        <c:scatterStyle val="lineMarker"/>
        <c:varyColors val="0"/>
        <c:ser>
          <c:idx val="2"/>
          <c:order val="0"/>
          <c:tx>
            <c:strRef>
              <c:f>'Tabelle1-M1'!$E$4:$E$6</c:f>
              <c:strCache>
                <c:ptCount val="1"/>
                <c:pt idx="0">
                  <c:v>Voltmeter Widerstand Spannung in Volt, 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'Tabelle1-M1'!$C$7:$C$21</c:f>
              <c:numCache>
                <c:ptCount val="15"/>
                <c:pt idx="0">
                  <c:v>1E-05</c:v>
                </c:pt>
                <c:pt idx="1">
                  <c:v>0.01</c:v>
                </c:pt>
                <c:pt idx="2">
                  <c:v>0.04</c:v>
                </c:pt>
                <c:pt idx="3">
                  <c:v>0.05</c:v>
                </c:pt>
                <c:pt idx="4">
                  <c:v>0.07</c:v>
                </c:pt>
                <c:pt idx="5">
                  <c:v>0.08</c:v>
                </c:pt>
                <c:pt idx="6">
                  <c:v>0.1</c:v>
                </c:pt>
                <c:pt idx="7">
                  <c:v>0.11</c:v>
                </c:pt>
                <c:pt idx="8">
                  <c:v>0.13</c:v>
                </c:pt>
                <c:pt idx="9">
                  <c:v>0.14</c:v>
                </c:pt>
                <c:pt idx="10">
                  <c:v>0.16</c:v>
                </c:pt>
                <c:pt idx="11">
                  <c:v>0.17</c:v>
                </c:pt>
                <c:pt idx="12">
                  <c:v>0.18</c:v>
                </c:pt>
                <c:pt idx="13">
                  <c:v>0.2</c:v>
                </c:pt>
                <c:pt idx="14">
                  <c:v>0.21</c:v>
                </c:pt>
              </c:numCache>
            </c:numRef>
          </c:xVal>
          <c:yVal>
            <c:numRef>
              <c:f>'Tabelle1-M1'!$E$7:$E$21</c:f>
              <c:numCache>
                <c:ptCount val="15"/>
                <c:pt idx="0">
                  <c:v>0</c:v>
                </c:pt>
                <c:pt idx="1">
                  <c:v>0.6</c:v>
                </c:pt>
                <c:pt idx="2">
                  <c:v>1.6</c:v>
                </c:pt>
                <c:pt idx="3">
                  <c:v>2.5</c:v>
                </c:pt>
                <c:pt idx="4">
                  <c:v>3.1</c:v>
                </c:pt>
                <c:pt idx="5">
                  <c:v>4</c:v>
                </c:pt>
                <c:pt idx="6">
                  <c:v>4.6</c:v>
                </c:pt>
                <c:pt idx="7">
                  <c:v>5.2</c:v>
                </c:pt>
                <c:pt idx="8">
                  <c:v>6</c:v>
                </c:pt>
                <c:pt idx="9">
                  <c:v>6.5</c:v>
                </c:pt>
                <c:pt idx="10">
                  <c:v>7.2</c:v>
                </c:pt>
                <c:pt idx="11">
                  <c:v>8</c:v>
                </c:pt>
                <c:pt idx="12">
                  <c:v>8.5</c:v>
                </c:pt>
                <c:pt idx="13">
                  <c:v>9</c:v>
                </c:pt>
                <c:pt idx="14">
                  <c:v>9.5</c:v>
                </c:pt>
              </c:numCache>
            </c:numRef>
          </c:yVal>
          <c:smooth val="0"/>
        </c:ser>
        <c:axId val="63006904"/>
        <c:axId val="30191225"/>
      </c:scatterChart>
      <c:valAx>
        <c:axId val="63006904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Strom in Ampere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0191225"/>
        <c:crosses val="autoZero"/>
        <c:crossBetween val="midCat"/>
        <c:dispUnits/>
        <c:minorUnit val="0.005"/>
      </c:valAx>
      <c:valAx>
        <c:axId val="30191225"/>
        <c:scaling>
          <c:orientation val="minMax"/>
          <c:max val="1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Spannung in Volt 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3006904"/>
        <c:crosses val="autoZero"/>
        <c:crossBetween val="midCat"/>
        <c:dispUnits/>
        <c:minorUnit val="0.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3"/>
  <sheetViews>
    <sheetView workbookViewId="0" zoomScale="111"/>
  </sheetViews>
  <pageMargins left="0.75" right="0.75" top="1" bottom="1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amm10"/>
  <sheetViews>
    <sheetView workbookViewId="0" zoomScale="111"/>
  </sheetViews>
  <pageMargins left="0.75" right="0.75" top="1" bottom="1" header="0.4921259845" footer="0.492125984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Diagramm7"/>
  <sheetViews>
    <sheetView workbookViewId="0" zoomScale="111"/>
  </sheetViews>
  <pageMargins left="0.75" right="0.75" top="1" bottom="1" header="0.4921259845" footer="0.492125984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Diagramm2"/>
  <sheetViews>
    <sheetView workbookViewId="0" zoomScale="111"/>
  </sheetViews>
  <pageMargins left="0.3937007874015748" right="0.3937007874015748" top="0.3937007874015748" bottom="0.3937007874015748" header="0.5118110236220472" footer="0.5118110236220472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Diagramm9"/>
  <sheetViews>
    <sheetView tabSelected="1" workbookViewId="0" zoomScale="111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0.791</cdr:x>
      <cdr:y>0.955</cdr:y>
    </cdr:from>
    <cdr:to>
      <cdr:x>0.942</cdr:x>
      <cdr:y>0.983</cdr:y>
    </cdr:to>
    <cdr:sp>
      <cdr:nvSpPr>
        <cdr:cNvPr id="1" name="TextBox 1"/>
        <cdr:cNvSpPr txBox="1">
          <a:spLocks noChangeArrowheads="1"/>
        </cdr:cNvSpPr>
      </cdr:nvSpPr>
      <cdr:spPr>
        <a:xfrm>
          <a:off x="7305675" y="5495925"/>
          <a:ext cx="13906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Tunih-E-Lehre-Excel-V5-2018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0.815</cdr:x>
      <cdr:y>0.972</cdr:y>
    </cdr:from>
    <cdr:to>
      <cdr:x>0.96625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7524750" y="5600700"/>
          <a:ext cx="1400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Tunih-E-Lehre-Excel-V5-2018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62625"/>
    <xdr:graphicFrame>
      <xdr:nvGraphicFramePr>
        <xdr:cNvPr id="1" name="Shape 1025"/>
        <xdr:cNvGraphicFramePr/>
      </xdr:nvGraphicFramePr>
      <xdr:xfrm>
        <a:off x="0" y="0"/>
        <a:ext cx="92392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0.7105</cdr:x>
      <cdr:y>0.9655</cdr:y>
    </cdr:from>
    <cdr:to>
      <cdr:x>0.9055</cdr:x>
      <cdr:y>0.99375</cdr:y>
    </cdr:to>
    <cdr:sp>
      <cdr:nvSpPr>
        <cdr:cNvPr id="1" name="TextBox 1"/>
        <cdr:cNvSpPr txBox="1">
          <a:spLocks noChangeArrowheads="1"/>
        </cdr:cNvSpPr>
      </cdr:nvSpPr>
      <cdr:spPr>
        <a:xfrm>
          <a:off x="7077075" y="6600825"/>
          <a:ext cx="1943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Excel-Versuch-E-Lehre-2018-04-27 V4</a:t>
          </a:r>
        </a:p>
      </cdr:txBody>
    </cdr:sp>
  </cdr:relSizeAnchor>
  <cdr:relSizeAnchor xmlns:cdr="http://schemas.openxmlformats.org/drawingml/2006/chartDrawing">
    <cdr:from>
      <cdr:x>0.4685</cdr:x>
      <cdr:y>0.01</cdr:y>
    </cdr:from>
    <cdr:to>
      <cdr:x>0.985</cdr:x>
      <cdr:y>0.1005</cdr:y>
    </cdr:to>
    <cdr:sp>
      <cdr:nvSpPr>
        <cdr:cNvPr id="2" name="TextBox 2"/>
        <cdr:cNvSpPr txBox="1">
          <a:spLocks noChangeArrowheads="1"/>
        </cdr:cNvSpPr>
      </cdr:nvSpPr>
      <cdr:spPr>
        <a:xfrm>
          <a:off x="4667250" y="66675"/>
          <a:ext cx="514350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0" i="0" u="none" baseline="0">
              <a:latin typeface="Arial"/>
              <a:ea typeface="Arial"/>
              <a:cs typeface="Arial"/>
            </a:rPr>
            <a:t>Klasse              Datum                     Namen: </a:t>
          </a:r>
        </a:p>
      </cdr:txBody>
    </cdr:sp>
  </cdr:relSizeAnchor>
  <cdr:relSizeAnchor xmlns:cdr="http://schemas.openxmlformats.org/drawingml/2006/chartDrawing">
    <cdr:from>
      <cdr:x>0.4355</cdr:x>
      <cdr:y>0</cdr:y>
    </cdr:from>
    <cdr:to>
      <cdr:x>0.971</cdr:x>
      <cdr:y>0.1215</cdr:y>
    </cdr:to>
    <cdr:sp>
      <cdr:nvSpPr>
        <cdr:cNvPr id="3" name="Rectangle 3"/>
        <cdr:cNvSpPr>
          <a:spLocks/>
        </cdr:cNvSpPr>
      </cdr:nvSpPr>
      <cdr:spPr>
        <a:xfrm>
          <a:off x="4333875" y="0"/>
          <a:ext cx="5334000" cy="828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0.14</cdr:x>
      <cdr:y>0.02375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13906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Tunih-E-Lehre-Excel-V5-2018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63150" cy="6838950"/>
    <xdr:graphicFrame>
      <xdr:nvGraphicFramePr>
        <xdr:cNvPr id="1" name="Shape 1025"/>
        <xdr:cNvGraphicFramePr/>
      </xdr:nvGraphicFramePr>
      <xdr:xfrm>
        <a:off x="0" y="0"/>
        <a:ext cx="9963150" cy="683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0.80525</cdr:x>
      <cdr:y>0.95875</cdr:y>
    </cdr:from>
    <cdr:to>
      <cdr:x>0.95625</cdr:x>
      <cdr:y>0.987</cdr:y>
    </cdr:to>
    <cdr:sp>
      <cdr:nvSpPr>
        <cdr:cNvPr id="1" name="TextBox 2"/>
        <cdr:cNvSpPr txBox="1">
          <a:spLocks noChangeArrowheads="1"/>
        </cdr:cNvSpPr>
      </cdr:nvSpPr>
      <cdr:spPr>
        <a:xfrm>
          <a:off x="7439025" y="5524500"/>
          <a:ext cx="13906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Tunih-E-Lehre-Excel-V5-2018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62625"/>
    <xdr:graphicFrame>
      <xdr:nvGraphicFramePr>
        <xdr:cNvPr id="1" name="Shape 1025"/>
        <xdr:cNvGraphicFramePr/>
      </xdr:nvGraphicFramePr>
      <xdr:xfrm>
        <a:off x="0" y="0"/>
        <a:ext cx="92392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62625"/>
    <xdr:graphicFrame>
      <xdr:nvGraphicFramePr>
        <xdr:cNvPr id="1" name="Shape 1025"/>
        <xdr:cNvGraphicFramePr/>
      </xdr:nvGraphicFramePr>
      <xdr:xfrm>
        <a:off x="0" y="0"/>
        <a:ext cx="92392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0.564</cdr:x>
      <cdr:y>0.3985</cdr:y>
    </cdr:from>
    <cdr:to>
      <cdr:x>0.564</cdr:x>
      <cdr:y>0.89175</cdr:y>
    </cdr:to>
    <cdr:sp>
      <cdr:nvSpPr>
        <cdr:cNvPr id="1" name="Line 7"/>
        <cdr:cNvSpPr>
          <a:spLocks/>
        </cdr:cNvSpPr>
      </cdr:nvSpPr>
      <cdr:spPr>
        <a:xfrm flipH="1">
          <a:off x="5210175" y="2295525"/>
          <a:ext cx="0" cy="283845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0.68325</cdr:x>
      <cdr:y>0.65725</cdr:y>
    </cdr:from>
    <cdr:to>
      <cdr:x>1</cdr:x>
      <cdr:y>0.8165</cdr:y>
    </cdr:to>
    <cdr:sp>
      <cdr:nvSpPr>
        <cdr:cNvPr id="2" name="TextBox 8"/>
        <cdr:cNvSpPr txBox="1">
          <a:spLocks noChangeArrowheads="1"/>
        </cdr:cNvSpPr>
      </cdr:nvSpPr>
      <cdr:spPr>
        <a:xfrm>
          <a:off x="6305550" y="3781425"/>
          <a:ext cx="3829050" cy="914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R =   U/I  =  </a:t>
          </a:r>
          <a:r>
            <a:rPr lang="en-US" cap="none" sz="16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U 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/ </a:t>
          </a:r>
          <a:r>
            <a:rPr lang="en-US" cap="none" sz="16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    
    =  9,5V/ 0,21 A
    =  45,3 V/A  = 45 Ohm  </a:t>
          </a:r>
        </a:p>
      </cdr:txBody>
    </cdr:sp>
  </cdr:relSizeAnchor>
  <cdr:relSizeAnchor xmlns:cdr="http://schemas.openxmlformats.org/drawingml/2006/chartDrawing">
    <cdr:from>
      <cdr:x>0.064</cdr:x>
      <cdr:y>0.89175</cdr:y>
    </cdr:from>
    <cdr:to>
      <cdr:x>0.564</cdr:x>
      <cdr:y>0.89175</cdr:y>
    </cdr:to>
    <cdr:sp>
      <cdr:nvSpPr>
        <cdr:cNvPr id="3" name="Line 9"/>
        <cdr:cNvSpPr>
          <a:spLocks/>
        </cdr:cNvSpPr>
      </cdr:nvSpPr>
      <cdr:spPr>
        <a:xfrm>
          <a:off x="590550" y="5133975"/>
          <a:ext cx="4619625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0.151</cdr:x>
      <cdr:y>0.02825</cdr:y>
    </cdr:to>
    <cdr:sp>
      <cdr:nvSpPr>
        <cdr:cNvPr id="4" name="TextBox 10"/>
        <cdr:cNvSpPr txBox="1">
          <a:spLocks noChangeArrowheads="1"/>
        </cdr:cNvSpPr>
      </cdr:nvSpPr>
      <cdr:spPr>
        <a:xfrm>
          <a:off x="0" y="0"/>
          <a:ext cx="13906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Tunih-E-Lehre-Excel-V5-2018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0.151</cdr:x>
      <cdr:y>0.02825</cdr:y>
    </cdr:to>
    <cdr:sp>
      <cdr:nvSpPr>
        <cdr:cNvPr id="5" name="TextBox 11"/>
        <cdr:cNvSpPr txBox="1">
          <a:spLocks noChangeArrowheads="1"/>
        </cdr:cNvSpPr>
      </cdr:nvSpPr>
      <cdr:spPr>
        <a:xfrm>
          <a:off x="0" y="0"/>
          <a:ext cx="13906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Tunih-E-Lehre-Excel-V5-2018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62625"/>
    <xdr:graphicFrame>
      <xdr:nvGraphicFramePr>
        <xdr:cNvPr id="1" name="Shape 1025"/>
        <xdr:cNvGraphicFramePr/>
      </xdr:nvGraphicFramePr>
      <xdr:xfrm>
        <a:off x="0" y="0"/>
        <a:ext cx="92392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666750</xdr:colOff>
      <xdr:row>4</xdr:row>
      <xdr:rowOff>161925</xdr:rowOff>
    </xdr:from>
    <xdr:to>
      <xdr:col>22</xdr:col>
      <xdr:colOff>647700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3296900" y="971550"/>
        <a:ext cx="60769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657225</xdr:colOff>
      <xdr:row>15</xdr:row>
      <xdr:rowOff>228600</xdr:rowOff>
    </xdr:from>
    <xdr:to>
      <xdr:col>22</xdr:col>
      <xdr:colOff>647700</xdr:colOff>
      <xdr:row>26</xdr:row>
      <xdr:rowOff>180975</xdr:rowOff>
    </xdr:to>
    <xdr:graphicFrame>
      <xdr:nvGraphicFramePr>
        <xdr:cNvPr id="2" name="Chart 2"/>
        <xdr:cNvGraphicFramePr/>
      </xdr:nvGraphicFramePr>
      <xdr:xfrm>
        <a:off x="13287375" y="4505325"/>
        <a:ext cx="6086475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666750</xdr:colOff>
      <xdr:row>4</xdr:row>
      <xdr:rowOff>161925</xdr:rowOff>
    </xdr:from>
    <xdr:to>
      <xdr:col>21</xdr:col>
      <xdr:colOff>647700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1496675" y="971550"/>
        <a:ext cx="607695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666750</xdr:colOff>
      <xdr:row>4</xdr:row>
      <xdr:rowOff>161925</xdr:rowOff>
    </xdr:from>
    <xdr:to>
      <xdr:col>21</xdr:col>
      <xdr:colOff>647700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1496675" y="971550"/>
        <a:ext cx="607695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666750</xdr:colOff>
      <xdr:row>4</xdr:row>
      <xdr:rowOff>161925</xdr:rowOff>
    </xdr:from>
    <xdr:to>
      <xdr:col>21</xdr:col>
      <xdr:colOff>647700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1496675" y="971550"/>
        <a:ext cx="607695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666750</xdr:colOff>
      <xdr:row>4</xdr:row>
      <xdr:rowOff>161925</xdr:rowOff>
    </xdr:from>
    <xdr:to>
      <xdr:col>21</xdr:col>
      <xdr:colOff>647700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1496675" y="971550"/>
        <a:ext cx="607695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"/>
  <dimension ref="B2:N27"/>
  <sheetViews>
    <sheetView workbookViewId="0" topLeftCell="A1">
      <selection activeCell="C2" sqref="C2"/>
    </sheetView>
  </sheetViews>
  <sheetFormatPr defaultColWidth="11.421875" defaultRowHeight="12.75"/>
  <cols>
    <col min="6" max="6" width="13.421875" style="0" customWidth="1"/>
    <col min="7" max="8" width="15.7109375" style="0" customWidth="1"/>
    <col min="9" max="9" width="14.7109375" style="0" customWidth="1"/>
    <col min="10" max="10" width="21.421875" style="0" customWidth="1"/>
    <col min="11" max="11" width="17.00390625" style="0" customWidth="1"/>
  </cols>
  <sheetData>
    <row r="2" spans="2:3" ht="12.75">
      <c r="B2" t="s">
        <v>21</v>
      </c>
      <c r="C2" t="s">
        <v>41</v>
      </c>
    </row>
    <row r="4" spans="2:14" ht="25.5" customHeight="1">
      <c r="B4" s="1" t="s">
        <v>1</v>
      </c>
      <c r="C4" s="1" t="s">
        <v>2</v>
      </c>
      <c r="D4" s="2" t="s">
        <v>3</v>
      </c>
      <c r="E4" s="2" t="s">
        <v>4</v>
      </c>
      <c r="F4" s="1" t="s">
        <v>10</v>
      </c>
      <c r="G4" s="1" t="s">
        <v>10</v>
      </c>
      <c r="H4" s="1" t="s">
        <v>11</v>
      </c>
      <c r="I4" s="1" t="s">
        <v>11</v>
      </c>
      <c r="J4" s="2" t="s">
        <v>40</v>
      </c>
      <c r="K4" s="1" t="s">
        <v>38</v>
      </c>
      <c r="L4" s="1" t="s">
        <v>17</v>
      </c>
      <c r="M4" s="1" t="s">
        <v>18</v>
      </c>
      <c r="N4" s="1" t="s">
        <v>19</v>
      </c>
    </row>
    <row r="5" spans="2:14" ht="57.75" customHeight="1">
      <c r="B5" s="1" t="s">
        <v>8</v>
      </c>
      <c r="C5" s="1" t="s">
        <v>7</v>
      </c>
      <c r="D5" s="1" t="s">
        <v>9</v>
      </c>
      <c r="E5" s="1" t="s">
        <v>0</v>
      </c>
      <c r="F5" s="2" t="s">
        <v>15</v>
      </c>
      <c r="G5" s="2" t="s">
        <v>14</v>
      </c>
      <c r="H5" s="2" t="s">
        <v>16</v>
      </c>
      <c r="I5" s="2" t="s">
        <v>16</v>
      </c>
      <c r="J5" s="2" t="s">
        <v>35</v>
      </c>
      <c r="K5" s="2" t="s">
        <v>39</v>
      </c>
      <c r="L5" s="1"/>
      <c r="M5" s="1"/>
      <c r="N5" s="1" t="s">
        <v>37</v>
      </c>
    </row>
    <row r="6" spans="2:14" ht="14.25">
      <c r="B6" s="1" t="s">
        <v>6</v>
      </c>
      <c r="C6" s="1" t="s">
        <v>5</v>
      </c>
      <c r="D6" s="1" t="s">
        <v>6</v>
      </c>
      <c r="E6" s="1" t="s">
        <v>6</v>
      </c>
      <c r="F6" s="3" t="s">
        <v>12</v>
      </c>
      <c r="G6" s="3" t="s">
        <v>12</v>
      </c>
      <c r="H6" s="1" t="s">
        <v>13</v>
      </c>
      <c r="I6" s="1" t="s">
        <v>13</v>
      </c>
      <c r="J6" s="1" t="s">
        <v>36</v>
      </c>
      <c r="K6" s="1"/>
      <c r="L6" s="1" t="s">
        <v>30</v>
      </c>
      <c r="M6" s="1" t="s">
        <v>30</v>
      </c>
      <c r="N6" s="1"/>
    </row>
    <row r="7" spans="2:14" ht="21" customHeight="1">
      <c r="B7" s="4">
        <v>0</v>
      </c>
      <c r="C7" s="6">
        <v>1E-05</v>
      </c>
      <c r="D7" s="5">
        <v>0</v>
      </c>
      <c r="E7" s="5">
        <v>0</v>
      </c>
      <c r="F7" s="1">
        <f>D7/C7</f>
        <v>0</v>
      </c>
      <c r="G7" s="1">
        <f>E7/C7</f>
        <v>0</v>
      </c>
      <c r="H7" s="1">
        <f>C7*D7</f>
        <v>0</v>
      </c>
      <c r="I7" s="1">
        <f>C7*E7</f>
        <v>0</v>
      </c>
      <c r="J7" s="5">
        <f>D7+E7</f>
        <v>0</v>
      </c>
      <c r="K7" s="5">
        <f>B7-J7</f>
        <v>0</v>
      </c>
      <c r="L7" s="1">
        <f>H7+I7</f>
        <v>0</v>
      </c>
      <c r="M7" s="1">
        <f>B7*C7</f>
        <v>0</v>
      </c>
      <c r="N7" s="1"/>
    </row>
    <row r="8" spans="2:14" ht="22.5">
      <c r="B8" s="4">
        <v>1</v>
      </c>
      <c r="C8" s="6">
        <v>0.01</v>
      </c>
      <c r="D8" s="5">
        <v>0</v>
      </c>
      <c r="E8" s="5">
        <v>0.6</v>
      </c>
      <c r="F8" s="1">
        <f>D8/C8</f>
        <v>0</v>
      </c>
      <c r="G8" s="1">
        <f>E8/C8/14</f>
        <v>4.285714285714286</v>
      </c>
      <c r="H8" s="1">
        <f aca="true" t="shared" si="0" ref="H8:H21">C8*D8</f>
        <v>0</v>
      </c>
      <c r="I8" s="1">
        <f aca="true" t="shared" si="1" ref="I8:I27">C8*E8</f>
        <v>0.006</v>
      </c>
      <c r="J8" s="5">
        <f aca="true" t="shared" si="2" ref="J8:J21">D8+E8</f>
        <v>0.6</v>
      </c>
      <c r="K8" s="5">
        <f aca="true" t="shared" si="3" ref="K8:K21">B8-J8</f>
        <v>0.4</v>
      </c>
      <c r="L8" s="1">
        <f aca="true" t="shared" si="4" ref="L8:L21">H8+I8</f>
        <v>0.006</v>
      </c>
      <c r="M8" s="1">
        <f aca="true" t="shared" si="5" ref="M8:M21">B8*C8</f>
        <v>0.01</v>
      </c>
      <c r="N8" s="1">
        <f>L8/M8</f>
        <v>0.6</v>
      </c>
    </row>
    <row r="9" spans="2:14" ht="22.5">
      <c r="B9" s="4">
        <v>2</v>
      </c>
      <c r="C9" s="6">
        <v>0.04</v>
      </c>
      <c r="D9" s="5">
        <v>0.1</v>
      </c>
      <c r="E9" s="5">
        <v>1.6</v>
      </c>
      <c r="F9" s="1">
        <f>D9/C9</f>
        <v>2.5</v>
      </c>
      <c r="G9" s="1">
        <f>E9/C9</f>
        <v>40</v>
      </c>
      <c r="H9" s="1">
        <f t="shared" si="0"/>
        <v>0.004</v>
      </c>
      <c r="I9" s="1">
        <f t="shared" si="1"/>
        <v>0.064</v>
      </c>
      <c r="J9" s="5">
        <f t="shared" si="2"/>
        <v>1.7000000000000002</v>
      </c>
      <c r="K9" s="5">
        <f t="shared" si="3"/>
        <v>0.2999999999999998</v>
      </c>
      <c r="L9" s="1">
        <f t="shared" si="4"/>
        <v>0.068</v>
      </c>
      <c r="M9" s="1">
        <f t="shared" si="5"/>
        <v>0.08</v>
      </c>
      <c r="N9" s="1">
        <f aca="true" t="shared" si="6" ref="N9:N21">L9/M9</f>
        <v>0.8500000000000001</v>
      </c>
    </row>
    <row r="10" spans="2:14" ht="22.5">
      <c r="B10" s="4">
        <v>3</v>
      </c>
      <c r="C10" s="6">
        <v>0.05</v>
      </c>
      <c r="D10" s="5">
        <v>0.03</v>
      </c>
      <c r="E10" s="5">
        <v>2.5</v>
      </c>
      <c r="F10" s="1">
        <f>D10/C10</f>
        <v>0.6</v>
      </c>
      <c r="G10" s="1">
        <f>E10/C10</f>
        <v>50</v>
      </c>
      <c r="H10" s="1">
        <f t="shared" si="0"/>
        <v>0.0015</v>
      </c>
      <c r="I10" s="1">
        <f t="shared" si="1"/>
        <v>0.125</v>
      </c>
      <c r="J10" s="5">
        <f t="shared" si="2"/>
        <v>2.53</v>
      </c>
      <c r="K10" s="5">
        <f t="shared" si="3"/>
        <v>0.4700000000000002</v>
      </c>
      <c r="L10" s="1">
        <f t="shared" si="4"/>
        <v>0.1265</v>
      </c>
      <c r="M10" s="1">
        <f t="shared" si="5"/>
        <v>0.15000000000000002</v>
      </c>
      <c r="N10" s="1">
        <f t="shared" si="6"/>
        <v>0.8433333333333333</v>
      </c>
    </row>
    <row r="11" spans="2:14" ht="22.5">
      <c r="B11" s="4">
        <v>4</v>
      </c>
      <c r="C11" s="6">
        <v>0.07</v>
      </c>
      <c r="D11" s="5">
        <v>0.3</v>
      </c>
      <c r="E11" s="5">
        <v>3.1</v>
      </c>
      <c r="F11" s="1">
        <f aca="true" t="shared" si="7" ref="F11:F21">D11/C11</f>
        <v>4.285714285714286</v>
      </c>
      <c r="G11" s="1">
        <f aca="true" t="shared" si="8" ref="G11:G21">E11/C11</f>
        <v>44.285714285714285</v>
      </c>
      <c r="H11" s="1">
        <f t="shared" si="0"/>
        <v>0.021</v>
      </c>
      <c r="I11" s="1">
        <f t="shared" si="1"/>
        <v>0.21700000000000003</v>
      </c>
      <c r="J11" s="5">
        <f t="shared" si="2"/>
        <v>3.4</v>
      </c>
      <c r="K11" s="5">
        <f t="shared" si="3"/>
        <v>0.6000000000000001</v>
      </c>
      <c r="L11" s="1">
        <f t="shared" si="4"/>
        <v>0.23800000000000002</v>
      </c>
      <c r="M11" s="1">
        <f t="shared" si="5"/>
        <v>0.28</v>
      </c>
      <c r="N11" s="1">
        <f t="shared" si="6"/>
        <v>0.85</v>
      </c>
    </row>
    <row r="12" spans="2:14" ht="22.5">
      <c r="B12" s="4">
        <v>5</v>
      </c>
      <c r="C12" s="6">
        <v>0.08</v>
      </c>
      <c r="D12" s="5">
        <v>0.6</v>
      </c>
      <c r="E12" s="5">
        <v>4</v>
      </c>
      <c r="F12" s="1">
        <f t="shared" si="7"/>
        <v>7.5</v>
      </c>
      <c r="G12" s="1">
        <f t="shared" si="8"/>
        <v>50</v>
      </c>
      <c r="H12" s="1">
        <f t="shared" si="0"/>
        <v>0.048</v>
      </c>
      <c r="I12" s="1">
        <f t="shared" si="1"/>
        <v>0.32</v>
      </c>
      <c r="J12" s="5">
        <f t="shared" si="2"/>
        <v>4.6</v>
      </c>
      <c r="K12" s="5">
        <f t="shared" si="3"/>
        <v>0.40000000000000036</v>
      </c>
      <c r="L12" s="1">
        <f t="shared" si="4"/>
        <v>0.368</v>
      </c>
      <c r="M12" s="1">
        <f t="shared" si="5"/>
        <v>0.4</v>
      </c>
      <c r="N12" s="1">
        <f t="shared" si="6"/>
        <v>0.9199999999999999</v>
      </c>
    </row>
    <row r="13" spans="2:14" ht="22.5">
      <c r="B13" s="4">
        <v>6</v>
      </c>
      <c r="C13" s="6">
        <v>0.1</v>
      </c>
      <c r="D13" s="5">
        <v>0.9</v>
      </c>
      <c r="E13" s="5">
        <v>4.6</v>
      </c>
      <c r="F13" s="1">
        <f t="shared" si="7"/>
        <v>9</v>
      </c>
      <c r="G13" s="1">
        <f t="shared" si="8"/>
        <v>45.99999999999999</v>
      </c>
      <c r="H13" s="1">
        <f t="shared" si="0"/>
        <v>0.09000000000000001</v>
      </c>
      <c r="I13" s="1">
        <f t="shared" si="1"/>
        <v>0.45999999999999996</v>
      </c>
      <c r="J13" s="5">
        <f t="shared" si="2"/>
        <v>5.5</v>
      </c>
      <c r="K13" s="5">
        <f t="shared" si="3"/>
        <v>0.5</v>
      </c>
      <c r="L13" s="1">
        <f t="shared" si="4"/>
        <v>0.5499999999999999</v>
      </c>
      <c r="M13" s="1">
        <f t="shared" si="5"/>
        <v>0.6000000000000001</v>
      </c>
      <c r="N13" s="1">
        <f t="shared" si="6"/>
        <v>0.9166666666666664</v>
      </c>
    </row>
    <row r="14" spans="2:14" ht="22.5">
      <c r="B14" s="4">
        <v>7</v>
      </c>
      <c r="C14" s="6">
        <v>0.11</v>
      </c>
      <c r="D14" s="5">
        <v>1.2</v>
      </c>
      <c r="E14" s="5">
        <v>5.2</v>
      </c>
      <c r="F14" s="1">
        <f t="shared" si="7"/>
        <v>10.909090909090908</v>
      </c>
      <c r="G14" s="1">
        <f t="shared" si="8"/>
        <v>47.27272727272727</v>
      </c>
      <c r="H14" s="1">
        <f t="shared" si="0"/>
        <v>0.132</v>
      </c>
      <c r="I14" s="1">
        <f t="shared" si="1"/>
        <v>0.5720000000000001</v>
      </c>
      <c r="J14" s="5">
        <f t="shared" si="2"/>
        <v>6.4</v>
      </c>
      <c r="K14" s="5">
        <f t="shared" si="3"/>
        <v>0.5999999999999996</v>
      </c>
      <c r="L14" s="1">
        <f t="shared" si="4"/>
        <v>0.7040000000000001</v>
      </c>
      <c r="M14" s="1">
        <f t="shared" si="5"/>
        <v>0.77</v>
      </c>
      <c r="N14" s="1">
        <f t="shared" si="6"/>
        <v>0.9142857142857144</v>
      </c>
    </row>
    <row r="15" spans="2:14" ht="22.5">
      <c r="B15" s="4">
        <v>8</v>
      </c>
      <c r="C15" s="6">
        <v>0.13</v>
      </c>
      <c r="D15" s="5">
        <v>1.5</v>
      </c>
      <c r="E15" s="5">
        <v>6</v>
      </c>
      <c r="F15" s="1">
        <f t="shared" si="7"/>
        <v>11.538461538461538</v>
      </c>
      <c r="G15" s="1">
        <f t="shared" si="8"/>
        <v>46.15384615384615</v>
      </c>
      <c r="H15" s="1">
        <f t="shared" si="0"/>
        <v>0.195</v>
      </c>
      <c r="I15" s="1">
        <f t="shared" si="1"/>
        <v>0.78</v>
      </c>
      <c r="J15" s="5">
        <f t="shared" si="2"/>
        <v>7.5</v>
      </c>
      <c r="K15" s="5">
        <f t="shared" si="3"/>
        <v>0.5</v>
      </c>
      <c r="L15" s="1">
        <f t="shared" si="4"/>
        <v>0.9750000000000001</v>
      </c>
      <c r="M15" s="1">
        <f t="shared" si="5"/>
        <v>1.04</v>
      </c>
      <c r="N15" s="1">
        <f t="shared" si="6"/>
        <v>0.9375</v>
      </c>
    </row>
    <row r="16" spans="2:14" ht="22.5">
      <c r="B16" s="4">
        <v>9</v>
      </c>
      <c r="C16" s="6">
        <v>0.14</v>
      </c>
      <c r="D16" s="5">
        <v>1.8</v>
      </c>
      <c r="E16" s="5">
        <v>6.5</v>
      </c>
      <c r="F16" s="1">
        <f t="shared" si="7"/>
        <v>12.857142857142856</v>
      </c>
      <c r="G16" s="1">
        <f t="shared" si="8"/>
        <v>46.42857142857142</v>
      </c>
      <c r="H16" s="1">
        <f t="shared" si="0"/>
        <v>0.25200000000000006</v>
      </c>
      <c r="I16" s="1">
        <f t="shared" si="1"/>
        <v>0.9100000000000001</v>
      </c>
      <c r="J16" s="5">
        <f t="shared" si="2"/>
        <v>8.3</v>
      </c>
      <c r="K16" s="5">
        <f t="shared" si="3"/>
        <v>0.6999999999999993</v>
      </c>
      <c r="L16" s="1">
        <f t="shared" si="4"/>
        <v>1.1620000000000001</v>
      </c>
      <c r="M16" s="1">
        <f t="shared" si="5"/>
        <v>1.2600000000000002</v>
      </c>
      <c r="N16" s="1">
        <f t="shared" si="6"/>
        <v>0.9222222222222222</v>
      </c>
    </row>
    <row r="17" spans="2:14" ht="22.5">
      <c r="B17" s="4">
        <v>10</v>
      </c>
      <c r="C17" s="6">
        <v>0.16</v>
      </c>
      <c r="D17" s="5">
        <v>2.15</v>
      </c>
      <c r="E17" s="5">
        <v>7.2</v>
      </c>
      <c r="F17" s="1">
        <f t="shared" si="7"/>
        <v>13.4375</v>
      </c>
      <c r="G17" s="1">
        <f t="shared" si="8"/>
        <v>45</v>
      </c>
      <c r="H17" s="1">
        <f t="shared" si="0"/>
        <v>0.344</v>
      </c>
      <c r="I17" s="1">
        <f t="shared" si="1"/>
        <v>1.1520000000000001</v>
      </c>
      <c r="J17" s="5">
        <f t="shared" si="2"/>
        <v>9.35</v>
      </c>
      <c r="K17" s="5">
        <f t="shared" si="3"/>
        <v>0.6500000000000004</v>
      </c>
      <c r="L17" s="1">
        <f t="shared" si="4"/>
        <v>1.496</v>
      </c>
      <c r="M17" s="1">
        <f t="shared" si="5"/>
        <v>1.6</v>
      </c>
      <c r="N17" s="1">
        <f t="shared" si="6"/>
        <v>0.9349999999999999</v>
      </c>
    </row>
    <row r="18" spans="2:14" ht="22.5">
      <c r="B18" s="4">
        <v>11</v>
      </c>
      <c r="C18" s="6">
        <v>0.17</v>
      </c>
      <c r="D18" s="5">
        <v>2.6</v>
      </c>
      <c r="E18" s="5">
        <v>8</v>
      </c>
      <c r="F18" s="1">
        <f t="shared" si="7"/>
        <v>15.294117647058822</v>
      </c>
      <c r="G18" s="1">
        <f t="shared" si="8"/>
        <v>47.05882352941176</v>
      </c>
      <c r="H18" s="1">
        <f t="shared" si="0"/>
        <v>0.44200000000000006</v>
      </c>
      <c r="I18" s="1">
        <f t="shared" si="1"/>
        <v>1.36</v>
      </c>
      <c r="J18" s="5">
        <f t="shared" si="2"/>
        <v>10.6</v>
      </c>
      <c r="K18" s="5">
        <f t="shared" si="3"/>
        <v>0.40000000000000036</v>
      </c>
      <c r="L18" s="1">
        <f t="shared" si="4"/>
        <v>1.802</v>
      </c>
      <c r="M18" s="1">
        <f t="shared" si="5"/>
        <v>1.87</v>
      </c>
      <c r="N18" s="1">
        <f t="shared" si="6"/>
        <v>0.9636363636363636</v>
      </c>
    </row>
    <row r="19" spans="2:14" ht="22.5">
      <c r="B19" s="4">
        <v>12</v>
      </c>
      <c r="C19" s="6">
        <v>0.18</v>
      </c>
      <c r="D19" s="5">
        <v>3.1</v>
      </c>
      <c r="E19" s="5">
        <v>8.5</v>
      </c>
      <c r="F19" s="1">
        <f t="shared" si="7"/>
        <v>17.222222222222225</v>
      </c>
      <c r="G19" s="1">
        <f t="shared" si="8"/>
        <v>47.22222222222222</v>
      </c>
      <c r="H19" s="1">
        <f t="shared" si="0"/>
        <v>0.5579999999999999</v>
      </c>
      <c r="I19" s="1">
        <f t="shared" si="1"/>
        <v>1.53</v>
      </c>
      <c r="J19" s="5">
        <f t="shared" si="2"/>
        <v>11.6</v>
      </c>
      <c r="K19" s="5">
        <f t="shared" si="3"/>
        <v>0.40000000000000036</v>
      </c>
      <c r="L19" s="1">
        <f t="shared" si="4"/>
        <v>2.088</v>
      </c>
      <c r="M19" s="1">
        <f t="shared" si="5"/>
        <v>2.16</v>
      </c>
      <c r="N19" s="1">
        <f t="shared" si="6"/>
        <v>0.9666666666666667</v>
      </c>
    </row>
    <row r="20" spans="2:14" ht="22.5">
      <c r="B20" s="4">
        <v>13</v>
      </c>
      <c r="C20" s="6">
        <v>0.2</v>
      </c>
      <c r="D20" s="5">
        <v>3.5</v>
      </c>
      <c r="E20" s="5">
        <v>9</v>
      </c>
      <c r="F20" s="1">
        <f t="shared" si="7"/>
        <v>17.5</v>
      </c>
      <c r="G20" s="1">
        <f t="shared" si="8"/>
        <v>45</v>
      </c>
      <c r="H20" s="1">
        <f t="shared" si="0"/>
        <v>0.7000000000000001</v>
      </c>
      <c r="I20" s="1">
        <f t="shared" si="1"/>
        <v>1.8</v>
      </c>
      <c r="J20" s="5">
        <f t="shared" si="2"/>
        <v>12.5</v>
      </c>
      <c r="K20" s="5">
        <f t="shared" si="3"/>
        <v>0.5</v>
      </c>
      <c r="L20" s="1">
        <f t="shared" si="4"/>
        <v>2.5</v>
      </c>
      <c r="M20" s="1">
        <f t="shared" si="5"/>
        <v>2.6</v>
      </c>
      <c r="N20" s="1">
        <f t="shared" si="6"/>
        <v>0.9615384615384615</v>
      </c>
    </row>
    <row r="21" spans="2:14" ht="22.5">
      <c r="B21" s="4">
        <v>14</v>
      </c>
      <c r="C21" s="6">
        <v>0.21</v>
      </c>
      <c r="D21" s="5">
        <v>4</v>
      </c>
      <c r="E21" s="5">
        <v>9.5</v>
      </c>
      <c r="F21" s="1">
        <f t="shared" si="7"/>
        <v>19.047619047619047</v>
      </c>
      <c r="G21" s="1">
        <f t="shared" si="8"/>
        <v>45.23809523809524</v>
      </c>
      <c r="H21" s="1">
        <f t="shared" si="0"/>
        <v>0.84</v>
      </c>
      <c r="I21" s="1">
        <f t="shared" si="1"/>
        <v>1.9949999999999999</v>
      </c>
      <c r="J21" s="5">
        <f t="shared" si="2"/>
        <v>13.5</v>
      </c>
      <c r="K21" s="5">
        <f t="shared" si="3"/>
        <v>0.5</v>
      </c>
      <c r="L21" s="1">
        <f t="shared" si="4"/>
        <v>2.835</v>
      </c>
      <c r="M21" s="1">
        <f t="shared" si="5"/>
        <v>2.94</v>
      </c>
      <c r="N21" s="1">
        <f t="shared" si="6"/>
        <v>0.9642857142857143</v>
      </c>
    </row>
    <row r="22" spans="2:14" ht="22.5">
      <c r="B22" s="4">
        <v>15</v>
      </c>
      <c r="C22" s="1"/>
      <c r="D22" s="5"/>
      <c r="E22" s="1"/>
      <c r="F22" s="1"/>
      <c r="G22" s="1">
        <f>SUM(G8:G21)/14</f>
        <v>43.138979601164465</v>
      </c>
      <c r="H22" s="1"/>
      <c r="I22" s="1">
        <f t="shared" si="1"/>
        <v>0</v>
      </c>
      <c r="J22" s="1"/>
      <c r="K22" s="1"/>
      <c r="L22" s="1"/>
      <c r="M22" s="1"/>
      <c r="N22" s="1"/>
    </row>
    <row r="23" spans="2:14" ht="22.5">
      <c r="B23" s="4">
        <v>16</v>
      </c>
      <c r="C23" s="1"/>
      <c r="D23" s="1"/>
      <c r="E23" s="1"/>
      <c r="F23" s="1"/>
      <c r="G23" s="1"/>
      <c r="H23" s="1"/>
      <c r="I23" s="1">
        <f t="shared" si="1"/>
        <v>0</v>
      </c>
      <c r="J23" s="1"/>
      <c r="K23" s="1"/>
      <c r="L23" s="1"/>
      <c r="M23" s="1"/>
      <c r="N23" s="1"/>
    </row>
    <row r="24" spans="2:14" ht="22.5">
      <c r="B24" s="4">
        <v>17</v>
      </c>
      <c r="C24" s="1"/>
      <c r="D24" s="1"/>
      <c r="E24" s="1"/>
      <c r="F24" s="1"/>
      <c r="G24" s="1"/>
      <c r="H24" s="1"/>
      <c r="I24" s="1">
        <f t="shared" si="1"/>
        <v>0</v>
      </c>
      <c r="J24" s="1"/>
      <c r="K24" s="1"/>
      <c r="L24" s="1"/>
      <c r="M24" s="1"/>
      <c r="N24" s="1"/>
    </row>
    <row r="25" spans="2:14" ht="22.5">
      <c r="B25" s="4">
        <v>18</v>
      </c>
      <c r="C25" s="1"/>
      <c r="D25" s="1"/>
      <c r="E25" s="1"/>
      <c r="F25" s="1"/>
      <c r="G25" s="1"/>
      <c r="H25" s="1"/>
      <c r="I25" s="1">
        <f t="shared" si="1"/>
        <v>0</v>
      </c>
      <c r="J25" s="1"/>
      <c r="K25" s="1"/>
      <c r="L25" s="1"/>
      <c r="M25" s="1"/>
      <c r="N25" s="1"/>
    </row>
    <row r="26" spans="2:14" ht="22.5">
      <c r="B26" s="4">
        <v>19</v>
      </c>
      <c r="C26" s="1"/>
      <c r="D26" s="1"/>
      <c r="E26" s="1"/>
      <c r="F26" s="1"/>
      <c r="G26" s="1"/>
      <c r="H26" s="1"/>
      <c r="I26" s="1">
        <f t="shared" si="1"/>
        <v>0</v>
      </c>
      <c r="J26" s="1"/>
      <c r="K26" s="1"/>
      <c r="L26" s="1"/>
      <c r="M26" s="1"/>
      <c r="N26" s="1"/>
    </row>
    <row r="27" spans="2:14" ht="22.5">
      <c r="B27" s="4">
        <v>20</v>
      </c>
      <c r="C27" s="1"/>
      <c r="D27" s="1"/>
      <c r="E27" s="1"/>
      <c r="F27" s="1"/>
      <c r="G27" s="1"/>
      <c r="H27" s="1"/>
      <c r="I27" s="1">
        <f t="shared" si="1"/>
        <v>0</v>
      </c>
      <c r="J27" s="1"/>
      <c r="K27" s="1"/>
      <c r="L27" s="1"/>
      <c r="M27" s="1"/>
      <c r="N27" s="1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B2:M27"/>
  <sheetViews>
    <sheetView workbookViewId="0" topLeftCell="A1">
      <selection activeCell="F2" sqref="F2"/>
    </sheetView>
  </sheetViews>
  <sheetFormatPr defaultColWidth="11.421875" defaultRowHeight="12.75"/>
  <cols>
    <col min="6" max="6" width="13.421875" style="0" customWidth="1"/>
    <col min="7" max="8" width="15.7109375" style="0" customWidth="1"/>
    <col min="9" max="9" width="14.7109375" style="0" customWidth="1"/>
    <col min="11" max="11" width="16.421875" style="0" customWidth="1"/>
  </cols>
  <sheetData>
    <row r="2" spans="2:6" ht="12.75">
      <c r="B2" t="s">
        <v>21</v>
      </c>
      <c r="C2" t="s">
        <v>20</v>
      </c>
      <c r="F2" t="s">
        <v>41</v>
      </c>
    </row>
    <row r="4" spans="2:13" ht="25.5" customHeight="1">
      <c r="B4" s="1" t="s">
        <v>1</v>
      </c>
      <c r="C4" s="1" t="s">
        <v>2</v>
      </c>
      <c r="D4" s="2" t="s">
        <v>3</v>
      </c>
      <c r="E4" s="2" t="s">
        <v>4</v>
      </c>
      <c r="F4" s="1" t="s">
        <v>22</v>
      </c>
      <c r="G4" s="1" t="s">
        <v>23</v>
      </c>
      <c r="H4" s="1" t="s">
        <v>27</v>
      </c>
      <c r="I4" s="1" t="s">
        <v>28</v>
      </c>
      <c r="J4" s="1"/>
      <c r="K4" s="1" t="s">
        <v>32</v>
      </c>
      <c r="L4" s="1" t="s">
        <v>31</v>
      </c>
      <c r="M4" s="1" t="s">
        <v>19</v>
      </c>
    </row>
    <row r="5" spans="2:13" ht="31.5" customHeight="1">
      <c r="B5" s="1" t="s">
        <v>8</v>
      </c>
      <c r="C5" s="1" t="s">
        <v>7</v>
      </c>
      <c r="D5" s="1" t="s">
        <v>9</v>
      </c>
      <c r="E5" s="1" t="s">
        <v>0</v>
      </c>
      <c r="F5" s="2" t="s">
        <v>24</v>
      </c>
      <c r="G5" s="2" t="s">
        <v>25</v>
      </c>
      <c r="H5" s="2" t="s">
        <v>26</v>
      </c>
      <c r="I5" s="2" t="s">
        <v>16</v>
      </c>
      <c r="J5" s="1"/>
      <c r="K5" s="2" t="s">
        <v>29</v>
      </c>
      <c r="L5" s="1"/>
      <c r="M5" s="1" t="s">
        <v>33</v>
      </c>
    </row>
    <row r="6" spans="2:13" ht="14.25">
      <c r="B6" s="1" t="s">
        <v>6</v>
      </c>
      <c r="C6" s="1" t="s">
        <v>5</v>
      </c>
      <c r="D6" s="1" t="s">
        <v>6</v>
      </c>
      <c r="E6" s="1" t="s">
        <v>6</v>
      </c>
      <c r="F6" s="3" t="s">
        <v>12</v>
      </c>
      <c r="G6" s="3" t="s">
        <v>12</v>
      </c>
      <c r="H6" s="1" t="s">
        <v>13</v>
      </c>
      <c r="I6" s="1" t="s">
        <v>13</v>
      </c>
      <c r="J6" s="1"/>
      <c r="K6" s="1" t="s">
        <v>30</v>
      </c>
      <c r="L6" s="1" t="s">
        <v>30</v>
      </c>
      <c r="M6" s="1" t="s">
        <v>34</v>
      </c>
    </row>
    <row r="7" spans="2:13" ht="21" customHeight="1">
      <c r="B7" s="4">
        <v>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2:13" ht="22.5">
      <c r="B8" s="4">
        <v>1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2:13" ht="22.5">
      <c r="B9" s="4">
        <v>2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2:13" ht="22.5">
      <c r="B10" s="4">
        <v>3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2:13" ht="22.5">
      <c r="B11" s="4">
        <v>4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2:13" ht="22.5">
      <c r="B12" s="4">
        <v>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2:13" ht="22.5">
      <c r="B13" s="4">
        <v>6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2:13" ht="22.5">
      <c r="B14" s="4">
        <v>7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2:13" ht="22.5">
      <c r="B15" s="4">
        <v>8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2:13" ht="22.5">
      <c r="B16" s="4">
        <v>9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2:13" ht="22.5">
      <c r="B17" s="4">
        <v>10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2:13" ht="22.5">
      <c r="B18" s="4">
        <v>11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2:13" ht="22.5">
      <c r="B19" s="4">
        <v>12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2:13" ht="22.5">
      <c r="B20" s="4">
        <v>13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2:13" ht="22.5">
      <c r="B21" s="4">
        <v>14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2:13" ht="22.5">
      <c r="B22" s="4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2:13" ht="22.5">
      <c r="B23" s="4">
        <v>16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2:13" ht="22.5">
      <c r="B24" s="4">
        <v>17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2:13" ht="22.5">
      <c r="B25" s="4">
        <v>18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2:13" ht="22.5">
      <c r="B26" s="4">
        <v>19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2:13" ht="22.5">
      <c r="B27" s="4">
        <v>20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</sheetData>
  <printOptions/>
  <pageMargins left="0.75" right="0.75" top="1" bottom="1" header="0.4921259845" footer="0.4921259845"/>
  <pageSetup fitToHeight="1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6"/>
  <dimension ref="B2:M27"/>
  <sheetViews>
    <sheetView workbookViewId="0" topLeftCell="A1">
      <selection activeCell="G2" sqref="G2"/>
    </sheetView>
  </sheetViews>
  <sheetFormatPr defaultColWidth="11.421875" defaultRowHeight="12.75"/>
  <cols>
    <col min="6" max="6" width="13.421875" style="0" customWidth="1"/>
    <col min="7" max="8" width="15.7109375" style="0" customWidth="1"/>
    <col min="9" max="9" width="14.7109375" style="0" customWidth="1"/>
  </cols>
  <sheetData>
    <row r="2" spans="2:7" ht="12.75">
      <c r="B2" t="s">
        <v>21</v>
      </c>
      <c r="C2" t="s">
        <v>20</v>
      </c>
      <c r="G2" t="s">
        <v>41</v>
      </c>
    </row>
    <row r="4" spans="2:13" ht="25.5" customHeight="1">
      <c r="B4" s="1" t="s">
        <v>1</v>
      </c>
      <c r="C4" s="1" t="s">
        <v>2</v>
      </c>
      <c r="D4" s="2" t="s">
        <v>3</v>
      </c>
      <c r="E4" s="2" t="s">
        <v>4</v>
      </c>
      <c r="F4" s="1" t="s">
        <v>10</v>
      </c>
      <c r="G4" s="1" t="s">
        <v>10</v>
      </c>
      <c r="H4" s="1" t="s">
        <v>11</v>
      </c>
      <c r="I4" s="1" t="s">
        <v>11</v>
      </c>
      <c r="J4" s="1"/>
      <c r="K4" s="1" t="s">
        <v>17</v>
      </c>
      <c r="L4" s="1" t="s">
        <v>18</v>
      </c>
      <c r="M4" s="1" t="s">
        <v>19</v>
      </c>
    </row>
    <row r="5" spans="2:13" ht="31.5" customHeight="1">
      <c r="B5" s="1" t="s">
        <v>8</v>
      </c>
      <c r="C5" s="1" t="s">
        <v>7</v>
      </c>
      <c r="D5" s="1" t="s">
        <v>9</v>
      </c>
      <c r="E5" s="1" t="s">
        <v>0</v>
      </c>
      <c r="F5" s="2" t="s">
        <v>15</v>
      </c>
      <c r="G5" s="2" t="s">
        <v>14</v>
      </c>
      <c r="H5" s="2" t="s">
        <v>16</v>
      </c>
      <c r="I5" s="2" t="s">
        <v>16</v>
      </c>
      <c r="J5" s="1"/>
      <c r="K5" s="1"/>
      <c r="L5" s="1"/>
      <c r="M5" s="1"/>
    </row>
    <row r="6" spans="2:13" ht="14.25">
      <c r="B6" s="1" t="s">
        <v>6</v>
      </c>
      <c r="C6" s="1" t="s">
        <v>5</v>
      </c>
      <c r="D6" s="1" t="s">
        <v>6</v>
      </c>
      <c r="E6" s="1" t="s">
        <v>6</v>
      </c>
      <c r="F6" s="3" t="s">
        <v>12</v>
      </c>
      <c r="G6" s="3" t="s">
        <v>12</v>
      </c>
      <c r="H6" s="1" t="s">
        <v>13</v>
      </c>
      <c r="I6" s="1" t="s">
        <v>13</v>
      </c>
      <c r="J6" s="1"/>
      <c r="K6" s="1"/>
      <c r="L6" s="1"/>
      <c r="M6" s="1"/>
    </row>
    <row r="7" spans="2:13" ht="21" customHeight="1">
      <c r="B7" s="4">
        <v>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2:13" ht="22.5">
      <c r="B8" s="4">
        <v>1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2:13" ht="22.5">
      <c r="B9" s="4">
        <v>2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2:13" ht="22.5">
      <c r="B10" s="4">
        <v>3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2:13" ht="22.5">
      <c r="B11" s="4">
        <v>4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2:13" ht="22.5">
      <c r="B12" s="4">
        <v>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2:13" ht="22.5">
      <c r="B13" s="4">
        <v>6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2:13" ht="22.5">
      <c r="B14" s="4">
        <v>7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2:13" ht="22.5">
      <c r="B15" s="4">
        <v>8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2:13" ht="22.5">
      <c r="B16" s="4">
        <v>9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2:13" ht="22.5">
      <c r="B17" s="4">
        <v>10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2:13" ht="22.5">
      <c r="B18" s="4">
        <v>11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2:13" ht="22.5">
      <c r="B19" s="4">
        <v>12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2:13" ht="22.5">
      <c r="B20" s="4">
        <v>13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2:13" ht="22.5">
      <c r="B21" s="4">
        <v>14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2:13" ht="22.5">
      <c r="B22" s="4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2:13" ht="22.5">
      <c r="B23" s="4">
        <v>16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2:13" ht="22.5">
      <c r="B24" s="4">
        <v>17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2:13" ht="22.5">
      <c r="B25" s="4">
        <v>18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2:13" ht="22.5">
      <c r="B26" s="4">
        <v>19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2:13" ht="22.5">
      <c r="B27" s="4">
        <v>20</v>
      </c>
      <c r="C27" s="1">
        <v>0.21</v>
      </c>
      <c r="D27" s="1">
        <v>4</v>
      </c>
      <c r="E27" s="1">
        <v>9.5</v>
      </c>
      <c r="F27" s="1">
        <f>D27/C27</f>
        <v>19.047619047619047</v>
      </c>
      <c r="G27" s="1">
        <f>E27/C27</f>
        <v>45.23809523809524</v>
      </c>
      <c r="H27" s="1">
        <f>C27*D27</f>
        <v>0.84</v>
      </c>
      <c r="I27" s="1">
        <f>C27*E27</f>
        <v>1.9949999999999999</v>
      </c>
      <c r="J27" s="1"/>
      <c r="K27" s="1">
        <f>H27+I27</f>
        <v>2.835</v>
      </c>
      <c r="L27" s="1">
        <f>B21*C27</f>
        <v>2.94</v>
      </c>
      <c r="M27" s="1">
        <f>K27/L27</f>
        <v>0.9642857142857143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"/>
  <dimension ref="B2:M27"/>
  <sheetViews>
    <sheetView workbookViewId="0" topLeftCell="A1">
      <selection activeCell="G2" sqref="G2"/>
    </sheetView>
  </sheetViews>
  <sheetFormatPr defaultColWidth="11.421875" defaultRowHeight="12.75"/>
  <cols>
    <col min="6" max="6" width="13.421875" style="0" customWidth="1"/>
    <col min="7" max="8" width="15.7109375" style="0" customWidth="1"/>
    <col min="9" max="9" width="14.7109375" style="0" customWidth="1"/>
  </cols>
  <sheetData>
    <row r="2" spans="2:7" ht="12.75">
      <c r="B2" t="s">
        <v>21</v>
      </c>
      <c r="C2" t="s">
        <v>20</v>
      </c>
      <c r="G2" t="s">
        <v>41</v>
      </c>
    </row>
    <row r="4" spans="2:13" ht="25.5" customHeight="1">
      <c r="B4" s="1" t="s">
        <v>1</v>
      </c>
      <c r="C4" s="1" t="s">
        <v>2</v>
      </c>
      <c r="D4" s="2" t="s">
        <v>3</v>
      </c>
      <c r="E4" s="2" t="s">
        <v>4</v>
      </c>
      <c r="F4" s="1" t="s">
        <v>10</v>
      </c>
      <c r="G4" s="1" t="s">
        <v>10</v>
      </c>
      <c r="H4" s="1" t="s">
        <v>11</v>
      </c>
      <c r="I4" s="1" t="s">
        <v>11</v>
      </c>
      <c r="J4" s="1"/>
      <c r="K4" s="1" t="s">
        <v>17</v>
      </c>
      <c r="L4" s="1" t="s">
        <v>18</v>
      </c>
      <c r="M4" s="1" t="s">
        <v>19</v>
      </c>
    </row>
    <row r="5" spans="2:13" ht="31.5" customHeight="1">
      <c r="B5" s="1" t="s">
        <v>8</v>
      </c>
      <c r="C5" s="1" t="s">
        <v>7</v>
      </c>
      <c r="D5" s="1" t="s">
        <v>9</v>
      </c>
      <c r="E5" s="1" t="s">
        <v>0</v>
      </c>
      <c r="F5" s="2" t="s">
        <v>15</v>
      </c>
      <c r="G5" s="2" t="s">
        <v>14</v>
      </c>
      <c r="H5" s="2" t="s">
        <v>16</v>
      </c>
      <c r="I5" s="2" t="s">
        <v>16</v>
      </c>
      <c r="J5" s="1"/>
      <c r="K5" s="1"/>
      <c r="L5" s="1"/>
      <c r="M5" s="1"/>
    </row>
    <row r="6" spans="2:13" ht="14.25">
      <c r="B6" s="1" t="s">
        <v>6</v>
      </c>
      <c r="C6" s="1" t="s">
        <v>5</v>
      </c>
      <c r="D6" s="1" t="s">
        <v>6</v>
      </c>
      <c r="E6" s="1" t="s">
        <v>6</v>
      </c>
      <c r="F6" s="3" t="s">
        <v>12</v>
      </c>
      <c r="G6" s="3" t="s">
        <v>12</v>
      </c>
      <c r="H6" s="1" t="s">
        <v>13</v>
      </c>
      <c r="I6" s="1" t="s">
        <v>13</v>
      </c>
      <c r="J6" s="1"/>
      <c r="K6" s="1"/>
      <c r="L6" s="1"/>
      <c r="M6" s="1"/>
    </row>
    <row r="7" spans="2:13" ht="21" customHeight="1">
      <c r="B7" s="4">
        <v>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2:13" ht="22.5">
      <c r="B8" s="4">
        <v>1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2:13" ht="22.5">
      <c r="B9" s="4">
        <v>2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2:13" ht="22.5">
      <c r="B10" s="4">
        <v>3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2:13" ht="22.5">
      <c r="B11" s="4">
        <v>4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2:13" ht="22.5">
      <c r="B12" s="4">
        <v>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2:13" ht="22.5">
      <c r="B13" s="4">
        <v>6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2:13" ht="22.5">
      <c r="B14" s="4">
        <v>7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2:13" ht="22.5">
      <c r="B15" s="4">
        <v>8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2:13" ht="22.5">
      <c r="B16" s="4">
        <v>9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2:13" ht="22.5">
      <c r="B17" s="4">
        <v>10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2:13" ht="22.5">
      <c r="B18" s="4">
        <v>11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2:13" ht="22.5">
      <c r="B19" s="4">
        <v>12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2:13" ht="22.5">
      <c r="B20" s="4">
        <v>13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2:13" ht="22.5">
      <c r="B21" s="4">
        <v>14</v>
      </c>
      <c r="C21" s="1">
        <v>0.21</v>
      </c>
      <c r="D21" s="1">
        <v>4</v>
      </c>
      <c r="E21" s="1">
        <v>9.5</v>
      </c>
      <c r="F21" s="1">
        <f>D21/C21</f>
        <v>19.047619047619047</v>
      </c>
      <c r="G21" s="1">
        <f>E21/C21</f>
        <v>45.23809523809524</v>
      </c>
      <c r="H21" s="1">
        <f>C21*D21</f>
        <v>0.84</v>
      </c>
      <c r="I21" s="1">
        <f>C21*E21</f>
        <v>1.9949999999999999</v>
      </c>
      <c r="J21" s="1"/>
      <c r="K21" s="1">
        <f>H21+I21</f>
        <v>2.835</v>
      </c>
      <c r="L21" s="1">
        <f>B21*C21</f>
        <v>2.94</v>
      </c>
      <c r="M21" s="1">
        <f>K21/L21</f>
        <v>0.9642857142857143</v>
      </c>
    </row>
    <row r="22" spans="2:13" ht="22.5">
      <c r="B22" s="4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2:13" ht="22.5">
      <c r="B23" s="4">
        <v>16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2:13" ht="22.5">
      <c r="B24" s="4">
        <v>17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2:13" ht="22.5">
      <c r="B25" s="4">
        <v>18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2:13" ht="22.5">
      <c r="B26" s="4">
        <v>19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2:13" ht="22.5">
      <c r="B27" s="4">
        <v>20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/>
  <dimension ref="B2:M27"/>
  <sheetViews>
    <sheetView workbookViewId="0" topLeftCell="A1">
      <selection activeCell="G2" sqref="G2"/>
    </sheetView>
  </sheetViews>
  <sheetFormatPr defaultColWidth="11.421875" defaultRowHeight="12.75"/>
  <cols>
    <col min="6" max="6" width="13.421875" style="0" customWidth="1"/>
    <col min="7" max="8" width="15.7109375" style="0" customWidth="1"/>
    <col min="9" max="9" width="14.7109375" style="0" customWidth="1"/>
  </cols>
  <sheetData>
    <row r="2" spans="2:7" ht="12.75">
      <c r="B2" t="s">
        <v>21</v>
      </c>
      <c r="C2" t="s">
        <v>20</v>
      </c>
      <c r="G2" t="s">
        <v>41</v>
      </c>
    </row>
    <row r="4" spans="2:13" ht="25.5" customHeight="1">
      <c r="B4" s="1" t="s">
        <v>1</v>
      </c>
      <c r="C4" s="1" t="s">
        <v>2</v>
      </c>
      <c r="D4" s="2" t="s">
        <v>3</v>
      </c>
      <c r="E4" s="2" t="s">
        <v>4</v>
      </c>
      <c r="F4" s="1" t="s">
        <v>10</v>
      </c>
      <c r="G4" s="1" t="s">
        <v>10</v>
      </c>
      <c r="H4" s="1" t="s">
        <v>11</v>
      </c>
      <c r="I4" s="1" t="s">
        <v>11</v>
      </c>
      <c r="J4" s="1"/>
      <c r="K4" s="1" t="s">
        <v>17</v>
      </c>
      <c r="L4" s="1" t="s">
        <v>18</v>
      </c>
      <c r="M4" s="1" t="s">
        <v>19</v>
      </c>
    </row>
    <row r="5" spans="2:13" ht="31.5" customHeight="1">
      <c r="B5" s="1" t="s">
        <v>8</v>
      </c>
      <c r="C5" s="1" t="s">
        <v>7</v>
      </c>
      <c r="D5" s="1" t="s">
        <v>9</v>
      </c>
      <c r="E5" s="1" t="s">
        <v>0</v>
      </c>
      <c r="F5" s="2" t="s">
        <v>15</v>
      </c>
      <c r="G5" s="2" t="s">
        <v>14</v>
      </c>
      <c r="H5" s="2" t="s">
        <v>16</v>
      </c>
      <c r="I5" s="2" t="s">
        <v>16</v>
      </c>
      <c r="J5" s="1"/>
      <c r="K5" s="1"/>
      <c r="L5" s="1"/>
      <c r="M5" s="1"/>
    </row>
    <row r="6" spans="2:13" ht="14.25">
      <c r="B6" s="1" t="s">
        <v>6</v>
      </c>
      <c r="C6" s="1" t="s">
        <v>5</v>
      </c>
      <c r="D6" s="1" t="s">
        <v>6</v>
      </c>
      <c r="E6" s="1" t="s">
        <v>6</v>
      </c>
      <c r="F6" s="3" t="s">
        <v>12</v>
      </c>
      <c r="G6" s="3" t="s">
        <v>12</v>
      </c>
      <c r="H6" s="1" t="s">
        <v>13</v>
      </c>
      <c r="I6" s="1" t="s">
        <v>13</v>
      </c>
      <c r="J6" s="1"/>
      <c r="K6" s="1"/>
      <c r="L6" s="1"/>
      <c r="M6" s="1"/>
    </row>
    <row r="7" spans="2:13" ht="21" customHeight="1">
      <c r="B7" s="4">
        <v>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2:13" ht="22.5">
      <c r="B8" s="4">
        <v>1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2:13" ht="22.5">
      <c r="B9" s="4">
        <v>2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2:13" ht="22.5">
      <c r="B10" s="4">
        <v>3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2:13" ht="22.5">
      <c r="B11" s="4">
        <v>4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2:13" ht="22.5">
      <c r="B12" s="4">
        <v>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2:13" ht="22.5">
      <c r="B13" s="4">
        <v>6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2:13" ht="22.5">
      <c r="B14" s="4">
        <v>7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2:13" ht="22.5">
      <c r="B15" s="4">
        <v>8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2:13" ht="22.5">
      <c r="B16" s="4">
        <v>9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2:13" ht="22.5">
      <c r="B17" s="4">
        <v>10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2:13" ht="22.5">
      <c r="B18" s="4">
        <v>11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2:13" ht="22.5">
      <c r="B19" s="4">
        <v>12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2:13" ht="22.5">
      <c r="B20" s="4">
        <v>13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2:13" ht="22.5">
      <c r="B21" s="4">
        <v>14</v>
      </c>
      <c r="C21" s="1">
        <v>0.21</v>
      </c>
      <c r="D21" s="1">
        <v>4</v>
      </c>
      <c r="E21" s="1">
        <v>9.5</v>
      </c>
      <c r="F21" s="1">
        <f>D21/C21</f>
        <v>19.047619047619047</v>
      </c>
      <c r="G21" s="1">
        <f>E21/C21</f>
        <v>45.23809523809524</v>
      </c>
      <c r="H21" s="1">
        <f>C21*D21</f>
        <v>0.84</v>
      </c>
      <c r="I21" s="1">
        <f>C21*E21</f>
        <v>1.9949999999999999</v>
      </c>
      <c r="J21" s="1"/>
      <c r="K21" s="1">
        <f>H21+I21</f>
        <v>2.835</v>
      </c>
      <c r="L21" s="1">
        <f>B21*C21</f>
        <v>2.94</v>
      </c>
      <c r="M21" s="1">
        <f>K21/L21</f>
        <v>0.9642857142857143</v>
      </c>
    </row>
    <row r="22" spans="2:13" ht="22.5">
      <c r="B22" s="4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2:13" ht="22.5">
      <c r="B23" s="4">
        <v>16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2:13" ht="22.5">
      <c r="B24" s="4">
        <v>17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2:13" ht="22.5">
      <c r="B25" s="4">
        <v>18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2:13" ht="22.5">
      <c r="B26" s="4">
        <v>19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2:13" ht="22.5">
      <c r="B27" s="4">
        <v>20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/>
  <dimension ref="B2:M27"/>
  <sheetViews>
    <sheetView workbookViewId="0" topLeftCell="A1">
      <selection activeCell="G2" sqref="G2"/>
    </sheetView>
  </sheetViews>
  <sheetFormatPr defaultColWidth="11.421875" defaultRowHeight="12.75"/>
  <cols>
    <col min="6" max="6" width="13.421875" style="0" customWidth="1"/>
    <col min="7" max="8" width="15.7109375" style="0" customWidth="1"/>
    <col min="9" max="9" width="14.7109375" style="0" customWidth="1"/>
  </cols>
  <sheetData>
    <row r="2" spans="2:7" ht="12.75">
      <c r="B2" t="s">
        <v>21</v>
      </c>
      <c r="C2" t="s">
        <v>20</v>
      </c>
      <c r="G2" t="s">
        <v>41</v>
      </c>
    </row>
    <row r="4" spans="2:13" ht="25.5" customHeight="1">
      <c r="B4" s="1" t="s">
        <v>1</v>
      </c>
      <c r="C4" s="1" t="s">
        <v>2</v>
      </c>
      <c r="D4" s="2" t="s">
        <v>3</v>
      </c>
      <c r="E4" s="2" t="s">
        <v>4</v>
      </c>
      <c r="F4" s="1" t="s">
        <v>10</v>
      </c>
      <c r="G4" s="1" t="s">
        <v>10</v>
      </c>
      <c r="H4" s="1" t="s">
        <v>11</v>
      </c>
      <c r="I4" s="1" t="s">
        <v>11</v>
      </c>
      <c r="J4" s="1"/>
      <c r="K4" s="1" t="s">
        <v>17</v>
      </c>
      <c r="L4" s="1" t="s">
        <v>18</v>
      </c>
      <c r="M4" s="1" t="s">
        <v>19</v>
      </c>
    </row>
    <row r="5" spans="2:13" ht="31.5" customHeight="1">
      <c r="B5" s="1" t="s">
        <v>8</v>
      </c>
      <c r="C5" s="1" t="s">
        <v>7</v>
      </c>
      <c r="D5" s="1" t="s">
        <v>9</v>
      </c>
      <c r="E5" s="1" t="s">
        <v>0</v>
      </c>
      <c r="F5" s="2" t="s">
        <v>15</v>
      </c>
      <c r="G5" s="2" t="s">
        <v>14</v>
      </c>
      <c r="H5" s="2" t="s">
        <v>16</v>
      </c>
      <c r="I5" s="2" t="s">
        <v>16</v>
      </c>
      <c r="J5" s="1"/>
      <c r="K5" s="1"/>
      <c r="L5" s="1"/>
      <c r="M5" s="1"/>
    </row>
    <row r="6" spans="2:13" ht="14.25">
      <c r="B6" s="1" t="s">
        <v>6</v>
      </c>
      <c r="C6" s="1" t="s">
        <v>5</v>
      </c>
      <c r="D6" s="1" t="s">
        <v>6</v>
      </c>
      <c r="E6" s="1" t="s">
        <v>6</v>
      </c>
      <c r="F6" s="3" t="s">
        <v>12</v>
      </c>
      <c r="G6" s="3" t="s">
        <v>12</v>
      </c>
      <c r="H6" s="1" t="s">
        <v>13</v>
      </c>
      <c r="I6" s="1" t="s">
        <v>13</v>
      </c>
      <c r="J6" s="1"/>
      <c r="K6" s="1"/>
      <c r="L6" s="1"/>
      <c r="M6" s="1"/>
    </row>
    <row r="7" spans="2:13" ht="21" customHeight="1">
      <c r="B7" s="4">
        <v>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2:13" ht="22.5">
      <c r="B8" s="4">
        <v>1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2:13" ht="22.5">
      <c r="B9" s="4">
        <v>2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2:13" ht="22.5">
      <c r="B10" s="4">
        <v>3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2:13" ht="22.5">
      <c r="B11" s="4">
        <v>4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2:13" ht="22.5">
      <c r="B12" s="4">
        <v>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2:13" ht="22.5">
      <c r="B13" s="4">
        <v>6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2:13" ht="22.5">
      <c r="B14" s="4">
        <v>7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2:13" ht="22.5">
      <c r="B15" s="4">
        <v>8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2:13" ht="22.5">
      <c r="B16" s="4">
        <v>9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2:13" ht="22.5">
      <c r="B17" s="4">
        <v>10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2:13" ht="22.5">
      <c r="B18" s="4">
        <v>11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2:13" ht="22.5">
      <c r="B19" s="4">
        <v>12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2:13" ht="22.5">
      <c r="B20" s="4">
        <v>13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2:13" ht="22.5">
      <c r="B21" s="4">
        <v>14</v>
      </c>
      <c r="C21" s="1">
        <v>0.21</v>
      </c>
      <c r="D21" s="1">
        <v>4</v>
      </c>
      <c r="E21" s="1">
        <v>9.5</v>
      </c>
      <c r="F21" s="1">
        <f>D21/C21</f>
        <v>19.047619047619047</v>
      </c>
      <c r="G21" s="1">
        <f>E21/C21</f>
        <v>45.23809523809524</v>
      </c>
      <c r="H21" s="1">
        <f>C21*D21</f>
        <v>0.84</v>
      </c>
      <c r="I21" s="1">
        <f>C21*E21</f>
        <v>1.9949999999999999</v>
      </c>
      <c r="J21" s="1"/>
      <c r="K21" s="1">
        <f>H21+I21</f>
        <v>2.835</v>
      </c>
      <c r="L21" s="1">
        <f>B21*C21</f>
        <v>2.94</v>
      </c>
      <c r="M21" s="1">
        <f>K21/L21</f>
        <v>0.9642857142857143</v>
      </c>
    </row>
    <row r="22" spans="2:13" ht="22.5">
      <c r="B22" s="4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2:13" ht="22.5">
      <c r="B23" s="4">
        <v>16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2:13" ht="22.5">
      <c r="B24" s="4">
        <v>17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2:13" ht="22.5">
      <c r="B25" s="4">
        <v>18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2:13" ht="22.5">
      <c r="B26" s="4">
        <v>19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2:13" ht="22.5">
      <c r="B27" s="4">
        <v>20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Schatzraff</dc:creator>
  <cp:keywords/>
  <dc:description/>
  <cp:lastModifiedBy>Schatzraff</cp:lastModifiedBy>
  <cp:lastPrinted>2018-04-26T10:08:10Z</cp:lastPrinted>
  <dcterms:created xsi:type="dcterms:W3CDTF">2018-04-24T13:30:37Z</dcterms:created>
  <dcterms:modified xsi:type="dcterms:W3CDTF">2018-05-05T08:12:03Z</dcterms:modified>
  <cp:category/>
  <cp:version/>
  <cp:contentType/>
  <cp:contentStatus/>
</cp:coreProperties>
</file>